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C:\Users\ridle\OneDrive\PRESIDENTS LAPTOP\Desktop\M FILES DOCUMENT TREE\2.0 OPERATIONAL FRAMEWORK\Risk Managment\"/>
    </mc:Choice>
  </mc:AlternateContent>
  <xr:revisionPtr revIDLastSave="0" documentId="13_ncr:1_{3AA038BF-5EA3-42A1-8078-9BAFA3B6B72D}" xr6:coauthVersionLast="45" xr6:coauthVersionMax="45" xr10:uidLastSave="{00000000-0000-0000-0000-000000000000}"/>
  <bookViews>
    <workbookView xWindow="-120" yWindow="-120" windowWidth="38640" windowHeight="15840" xr2:uid="{B4DCD16A-7798-46CF-BC38-CBA72E4A75E5}"/>
  </bookViews>
  <sheets>
    <sheet name="Sheet1" sheetId="1" r:id="rId1"/>
  </sheets>
  <externalReferences>
    <externalReference r:id="rId2"/>
  </externalReferenc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32" i="1" l="1"/>
  <c r="O32" i="1"/>
  <c r="I32" i="1"/>
  <c r="H32" i="1"/>
  <c r="U31" i="1"/>
  <c r="T31" i="1"/>
  <c r="P31" i="1"/>
  <c r="O31" i="1"/>
  <c r="I31" i="1"/>
  <c r="H31" i="1"/>
  <c r="P30" i="1"/>
  <c r="O30" i="1"/>
  <c r="I30" i="1"/>
  <c r="H30" i="1"/>
  <c r="U29" i="1"/>
  <c r="T29" i="1"/>
  <c r="P29" i="1"/>
  <c r="O29" i="1"/>
  <c r="I29" i="1"/>
  <c r="H29" i="1"/>
  <c r="P28" i="1"/>
  <c r="O28" i="1"/>
  <c r="I28" i="1"/>
  <c r="H28" i="1"/>
  <c r="U27" i="1"/>
  <c r="T27" i="1"/>
  <c r="P27" i="1"/>
  <c r="O27" i="1"/>
  <c r="I27" i="1"/>
  <c r="H27" i="1"/>
  <c r="P26" i="1"/>
  <c r="O26" i="1"/>
  <c r="I26" i="1"/>
  <c r="H26" i="1"/>
  <c r="U25" i="1"/>
  <c r="T25" i="1"/>
  <c r="P25" i="1"/>
  <c r="O25" i="1"/>
  <c r="I25" i="1"/>
  <c r="H25" i="1"/>
  <c r="P24" i="1"/>
  <c r="O24" i="1"/>
  <c r="I24" i="1"/>
  <c r="H24" i="1"/>
  <c r="U23" i="1"/>
  <c r="T23" i="1"/>
  <c r="P23" i="1"/>
  <c r="O23" i="1"/>
  <c r="I23" i="1"/>
  <c r="H23" i="1"/>
  <c r="P22" i="1"/>
  <c r="O22" i="1"/>
  <c r="I22" i="1"/>
  <c r="H22" i="1"/>
  <c r="U21" i="1"/>
  <c r="T21" i="1"/>
  <c r="P21" i="1"/>
  <c r="O21" i="1"/>
  <c r="I21" i="1"/>
  <c r="H21" i="1"/>
  <c r="U20" i="1"/>
  <c r="T20" i="1"/>
  <c r="P20" i="1"/>
  <c r="O20" i="1"/>
  <c r="I20" i="1"/>
  <c r="H20" i="1"/>
  <c r="U19" i="1"/>
  <c r="T19" i="1"/>
  <c r="P19" i="1"/>
  <c r="O19" i="1"/>
  <c r="I19" i="1"/>
  <c r="H19" i="1"/>
  <c r="U18" i="1"/>
  <c r="T18" i="1"/>
  <c r="P18" i="1"/>
  <c r="O18" i="1"/>
  <c r="I18" i="1"/>
  <c r="H18" i="1"/>
  <c r="U17" i="1"/>
  <c r="T17" i="1"/>
  <c r="P17" i="1"/>
  <c r="O17" i="1"/>
  <c r="I17" i="1"/>
  <c r="H17" i="1"/>
  <c r="U16" i="1"/>
  <c r="T16" i="1"/>
  <c r="P16" i="1"/>
  <c r="O16" i="1"/>
  <c r="I16" i="1"/>
  <c r="H16" i="1"/>
  <c r="U15" i="1"/>
  <c r="T15" i="1"/>
  <c r="P15" i="1"/>
  <c r="O15" i="1"/>
  <c r="I15" i="1"/>
  <c r="H15" i="1"/>
  <c r="U14" i="1"/>
  <c r="T14" i="1"/>
  <c r="P14" i="1"/>
  <c r="O14" i="1"/>
  <c r="I14" i="1"/>
  <c r="H14" i="1"/>
  <c r="U13" i="1"/>
  <c r="T13" i="1"/>
  <c r="P13" i="1"/>
  <c r="O13" i="1"/>
  <c r="I13" i="1"/>
  <c r="H13" i="1"/>
  <c r="U12" i="1"/>
  <c r="T12" i="1"/>
  <c r="P12" i="1"/>
  <c r="O12" i="1"/>
  <c r="I12" i="1"/>
  <c r="H12" i="1"/>
  <c r="U11" i="1"/>
  <c r="T11" i="1"/>
  <c r="P11" i="1"/>
  <c r="O11" i="1"/>
  <c r="I11" i="1"/>
  <c r="H11" i="1"/>
  <c r="P10" i="1"/>
  <c r="O10" i="1"/>
  <c r="I10" i="1"/>
  <c r="H10" i="1"/>
  <c r="P9" i="1"/>
  <c r="O9" i="1"/>
  <c r="I9" i="1"/>
  <c r="H9" i="1"/>
  <c r="U8" i="1"/>
  <c r="T8" i="1"/>
  <c r="P8" i="1"/>
  <c r="O8" i="1"/>
  <c r="I8" i="1"/>
  <c r="H8" i="1"/>
  <c r="P7" i="1"/>
  <c r="O7" i="1"/>
  <c r="I7" i="1"/>
  <c r="H7" i="1"/>
  <c r="U6" i="1"/>
  <c r="T6" i="1"/>
  <c r="P6" i="1"/>
  <c r="O6" i="1"/>
  <c r="I6" i="1"/>
  <c r="H6" i="1"/>
  <c r="P5" i="1"/>
  <c r="O5" i="1"/>
  <c r="I5" i="1"/>
  <c r="H5" i="1"/>
  <c r="U4" i="1"/>
  <c r="T4" i="1"/>
  <c r="P4" i="1"/>
  <c r="O4" i="1"/>
  <c r="I4" i="1"/>
  <c r="H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mhartley</author>
    <author>rkolluri</author>
  </authors>
  <commentList>
    <comment ref="A3" authorId="0" shapeId="0" xr:uid="{0AD9FD2A-0D25-44E7-8472-09759E622B22}">
      <text>
        <r>
          <rPr>
            <sz val="9"/>
            <color indexed="81"/>
            <rFont val="Tahoma"/>
            <family val="2"/>
          </rPr>
          <t xml:space="preserve">Part of TBAWA
 normal business. The activities in the Formal Risk Assessment will vary depending on the scope. It is important to break down the subject to the team to focus more easily on specific tasks, business activities or components when identifying threats and potential 
unwanted events.
</t>
        </r>
      </text>
    </comment>
    <comment ref="B3" authorId="0" shapeId="0" xr:uid="{05157EFE-6957-44AC-AB4F-41BDC8A18743}">
      <text>
        <r>
          <rPr>
            <sz val="9"/>
            <color indexed="81"/>
            <rFont val="Tahoma"/>
            <family val="2"/>
          </rPr>
          <t xml:space="preserve">The point at which control of the activity is lost.
</t>
        </r>
      </text>
    </comment>
    <comment ref="C3" authorId="0" shapeId="0" xr:uid="{B01BB249-4610-4145-8B5D-CF9FFAA2E4C9}">
      <text>
        <r>
          <rPr>
            <sz val="9"/>
            <color indexed="81"/>
            <rFont val="Tahoma"/>
            <family val="2"/>
          </rPr>
          <t xml:space="preserve">Causes that could potentially lead to the event, or how the unwanted event occurred; control failures are not threats.
</t>
        </r>
      </text>
    </comment>
    <comment ref="E3" authorId="0" shapeId="0" xr:uid="{7D797D24-51DB-4063-BDE0-1A51521FC4F3}">
      <text>
        <r>
          <rPr>
            <sz val="9"/>
            <color indexed="81"/>
            <rFont val="Tahoma"/>
            <family val="2"/>
          </rPr>
          <t xml:space="preserve">Consequences of the event having already taken place.
</t>
        </r>
      </text>
    </comment>
    <comment ref="F3" authorId="0" shapeId="0" xr:uid="{94B77FFD-FEC7-44B2-90CF-F406A4D98E87}">
      <text>
        <r>
          <rPr>
            <sz val="9"/>
            <color indexed="81"/>
            <rFont val="Tahoma"/>
            <family val="2"/>
          </rPr>
          <t>The chance of a particular unwanted event occurring and having the impact.</t>
        </r>
      </text>
    </comment>
    <comment ref="G3" authorId="0" shapeId="0" xr:uid="{DDAF993C-9E26-4253-9198-66CAF07CB6CD}">
      <text>
        <r>
          <rPr>
            <sz val="9"/>
            <color indexed="81"/>
            <rFont val="Tahoma"/>
            <family val="2"/>
          </rPr>
          <t>The result or level of harm resulting from an unwanted event in terms of  production, cost, injury or ill-health, environment, impact on the business (in terms of reputation, or any combination of results.</t>
        </r>
      </text>
    </comment>
    <comment ref="J3" authorId="0" shapeId="0" xr:uid="{54C835FA-6EA5-4956-8EF4-3ED38EC4FFC1}">
      <text>
        <r>
          <rPr>
            <sz val="9"/>
            <color indexed="81"/>
            <rFont val="Tahoma"/>
            <family val="2"/>
          </rPr>
          <t xml:space="preserve">Definition of Control: Specific measures that address risk to reduce likelihood, impact or both of an unwanted event. See hierarchy of controls for details.
</t>
        </r>
      </text>
    </comment>
    <comment ref="K3" authorId="1" shapeId="0" xr:uid="{6D54D2E1-C697-48D8-BC22-218AFA15CC27}">
      <text>
        <r>
          <rPr>
            <sz val="9"/>
            <color indexed="81"/>
            <rFont val="Tahoma"/>
            <family val="2"/>
          </rPr>
          <t xml:space="preserve">Factors that make controls vulnerable and prone to failure. These factors themselves do not cause the event and are therefore different from threats. These factors are typically answers to the question, “why did our controls fail?” E.g. a defeating factor may be “procedure does not consider sub-contractor logistics costs when developing supply chain cost estimates.” </t>
        </r>
      </text>
    </comment>
    <comment ref="M3" authorId="0" shapeId="0" xr:uid="{6130B61C-E4D7-4D0A-8A4A-46DD453A5548}">
      <text>
        <r>
          <rPr>
            <sz val="9"/>
            <color indexed="81"/>
            <rFont val="Tahoma"/>
            <family val="2"/>
          </rPr>
          <t xml:space="preserve">The chance of a particular unwanted event occurring and having the impact.
</t>
        </r>
      </text>
    </comment>
    <comment ref="N3" authorId="0" shapeId="0" xr:uid="{06205ECA-2CDF-4A89-95FC-3E4B19B1CA36}">
      <text>
        <r>
          <rPr>
            <sz val="9"/>
            <color indexed="81"/>
            <rFont val="Tahoma"/>
            <family val="2"/>
          </rPr>
          <t xml:space="preserve">The result or level of harm resulting from an unwanted event in terms of  production, cost, injury or ill-health, environment, impact on the business (in terms of reputation, or any combination of results
</t>
        </r>
      </text>
    </comment>
    <comment ref="R3" authorId="0" shapeId="0" xr:uid="{90DCC7EB-7577-44C9-84CC-1DEF485651A6}">
      <text>
        <r>
          <rPr>
            <sz val="9"/>
            <color indexed="81"/>
            <rFont val="Tahoma"/>
            <family val="2"/>
          </rPr>
          <t xml:space="preserve">The chance of a particular unwanted event occurring and having the impact.
</t>
        </r>
      </text>
    </comment>
    <comment ref="S3" authorId="0" shapeId="0" xr:uid="{5989067D-8AE9-49CB-887B-C793F1A100AD}">
      <text>
        <r>
          <rPr>
            <sz val="9"/>
            <color indexed="81"/>
            <rFont val="Tahoma"/>
            <family val="2"/>
          </rPr>
          <t>The result or level of harm resulting from an unwanted event in terms of  production, cost, injury or ill-health, environment, impact on the business (in terms of reputation, or any combination of results.</t>
        </r>
      </text>
    </comment>
  </commentList>
</comments>
</file>

<file path=xl/sharedStrings.xml><?xml version="1.0" encoding="utf-8"?>
<sst xmlns="http://schemas.openxmlformats.org/spreadsheetml/2006/main" count="199" uniqueCount="155">
  <si>
    <t>Threats and Impacts</t>
  </si>
  <si>
    <t>Inherent Risk Rating (No Controls)</t>
  </si>
  <si>
    <t>Existing Controls Evaluation</t>
  </si>
  <si>
    <t>Residual Risk Rating (with Current Controls)</t>
  </si>
  <si>
    <t>Recommended Actions</t>
  </si>
  <si>
    <t>Revised Risk Rating (with New Controls)</t>
  </si>
  <si>
    <t>Activity</t>
  </si>
  <si>
    <t>Unwanted Event</t>
  </si>
  <si>
    <t>Threats
 (List the threats that could potentially cause the unwanted event)</t>
  </si>
  <si>
    <t>Impact Category (choose one of the four TBAWA impact categories from picklist)</t>
  </si>
  <si>
    <t>Impacts 
(list the potential consequences of the unwanted event in the selected impact category)</t>
  </si>
  <si>
    <t>Likelihood</t>
  </si>
  <si>
    <t>Consequence</t>
  </si>
  <si>
    <t>Level (H, M, L)</t>
  </si>
  <si>
    <t>Rank (1 to 25)</t>
  </si>
  <si>
    <t>Current Controls 
(list controls that are already in place to address the threats causing the unwanted event, the unwanted event, or the Impacts from the unwanted event)</t>
  </si>
  <si>
    <t>Defeating Factors (Factors that could cause the existing set of controls to fail)</t>
  </si>
  <si>
    <t>Total Effectiveness of Controls
 (Effective, Partial, Limited)</t>
  </si>
  <si>
    <t>Recommended Actions 
(Improve or monitor existing controls / implement new controls / address defeating factors)</t>
  </si>
  <si>
    <t>Conducting meetings for TBAWA business activities</t>
  </si>
  <si>
    <t>Damage/Loss-Business Interuption</t>
  </si>
  <si>
    <t>E</t>
  </si>
  <si>
    <t>Implement M Files electronic record keeping software.</t>
  </si>
  <si>
    <t>Poor meeting location ergonomics, other traffic when travelling to location</t>
  </si>
  <si>
    <t>Health and Safety</t>
  </si>
  <si>
    <t>Planning of Tournaments</t>
  </si>
  <si>
    <t>Reputation</t>
  </si>
  <si>
    <t>P</t>
  </si>
  <si>
    <t>Net loss of income</t>
  </si>
  <si>
    <t>Board maintains nil control over centre health and safety checks not pertaining to lane conditions. Nil current board practices required for warming up for tournaments.</t>
  </si>
  <si>
    <t>Investigate implementation of "Warm up for Bowling" for tournament events.</t>
  </si>
  <si>
    <t>Incorrect player allocated prizes, withdrawl of results and reposting on varying media, lack of confidence in association tournament execution</t>
  </si>
  <si>
    <t>Physical/Psycological injury, secondary reputational impact from observation of injury, potential legal engagement or financial loss</t>
  </si>
  <si>
    <t>Conducting Coaching activities</t>
  </si>
  <si>
    <t>Coaching clinics not externally monitored.</t>
  </si>
  <si>
    <t>L</t>
  </si>
  <si>
    <t>Investigate creation of TBAWA Volunteer Guide that also covers coaches and deliver this training to coaches and managers.</t>
  </si>
  <si>
    <t>Injury/adverse health effect to coach or student</t>
  </si>
  <si>
    <t>Trip hazards, poor warm up or stretch/cool down activities, overexertion, poor hydration, attendence with illness, sharp edges, coach/student accesses lanes surface, unplanned interaction by mobile plant accessing centre, poor food practices, poor disability access/management</t>
  </si>
  <si>
    <t>Minor injury, disabling injury, negative health impact.</t>
  </si>
  <si>
    <t xml:space="preserve">All accredited coaches &amp; managers must have working with children check, must complete Play by the Rules to keep our sport safe, fair &amp; inclusive, all minors representing WA in endorsed championships to travel with an official or be accompanied by a parent or guardian. Lanes are accredited, first aid kits in centres, first aid trained personnel available, ability to call ambulance or transport players to hospital or doctors, provision of carers and associated specilised equipment for diasability participants, provision of water at coaching events. </t>
  </si>
  <si>
    <t>As per above for warm up program.</t>
  </si>
  <si>
    <t>Conducting State Team travel (including interstate travel)</t>
  </si>
  <si>
    <t>Team members unable to participate, team members unsatisfied leading to reputational impact, reduction in state team interest.</t>
  </si>
  <si>
    <t>Booking placed but provider unable to provide service. Team members miss flights. Team member pulls out last minute.</t>
  </si>
  <si>
    <t>Team members inadequately housed for tournament</t>
  </si>
  <si>
    <t>Inadequate accomodation or oversight of accomodation needs.</t>
  </si>
  <si>
    <t>Increased cost to organisation/team members, unable to adequately house team members</t>
  </si>
  <si>
    <t>Board member in conjunction with team manager book accomodation for following year teams after the last event. Team members needs considered at point of booking.</t>
  </si>
  <si>
    <t>Human error, underestimating team numbers (inclusive of support staff), in booking 1 year in advance its assumptive that we will be sending a team next year.</t>
  </si>
  <si>
    <t>Internal/External Communication activities</t>
  </si>
  <si>
    <t>Incorrect/sensitive information provided to stakeholder</t>
  </si>
  <si>
    <t>Communications not formally managed or recorded</t>
  </si>
  <si>
    <t>Inability to secure funding, potential legal actions, community dissatisfaction.</t>
  </si>
  <si>
    <t>Time between incorrect communication being broadcast to time its identified.</t>
  </si>
  <si>
    <t>Business related travel activities such as seminars</t>
  </si>
  <si>
    <t>Improper conduct/ineffective travel arrangements</t>
  </si>
  <si>
    <t>Conduct standard not known/re-enforced, travel not effectively coordinated</t>
  </si>
  <si>
    <t>Negative reputational impact</t>
  </si>
  <si>
    <t>TBA organises travel for executive board, board expectations in regards to conduct are same as members and covered in policies detailed above.</t>
  </si>
  <si>
    <t>TBA incorrectly informed of travel arrangements.</t>
  </si>
  <si>
    <t>Enforcement of Disciplinary acts</t>
  </si>
  <si>
    <t>Ineffective discipline applied for breach</t>
  </si>
  <si>
    <t>Non-just discipline process applied, uncontrolled information released.</t>
  </si>
  <si>
    <t>Community dissatisfaction, increased case load by governing body (TBA) resolution oversight.</t>
  </si>
  <si>
    <t>Untimely or incorrect information supplied to TBAWA or TBA.</t>
  </si>
  <si>
    <t>Conducting fundraising activities</t>
  </si>
  <si>
    <t>Risk of inadequate cash handling processes</t>
  </si>
  <si>
    <t>Failure to follow cash handling practices during fundraising, collusion by whoever is running the fundraising</t>
  </si>
  <si>
    <t>Reduced funding for events/initiatives</t>
  </si>
  <si>
    <t>Reliance on Responsible Persons to handle cash for minor fundraising activities</t>
  </si>
  <si>
    <t>Fundraising will be included in Volunteer Handook as detailed above.</t>
  </si>
  <si>
    <t>Sport participation</t>
  </si>
  <si>
    <t>1. Decreased participation in State Teams
2. Decreased participation in local training and events
3. Lack of participation in our Bowl Patrol and Sporting school programs</t>
  </si>
  <si>
    <t>1. Lack of interest or support from local schools
2. Lack of accrediated coaches and managers in the state that are able to implement these events
3. Inadequate promotion of event to draw participation interest</t>
  </si>
  <si>
    <t>Reduced funding from TBA</t>
  </si>
  <si>
    <t>1. TBA development Officer employed through TBA to assist and monitor this event of Sporting Schools and Bowl Patrol 
2. TBAWA has a variety of social media platforms to reach members and update as required
3. TBAWA requalry monitors the accrediated people in the state to support and implement events and provides workshops for new accrediations as required</t>
  </si>
  <si>
    <t>1. Loss of Developmet Officer when contract is due for renewal due to lack of funding for position
2. Lack of accredited and trained people to implement events and training
3. Loss or reduced state funding from local governement</t>
  </si>
  <si>
    <t>1. Monitor and seek funding yearly to retain the Developent Officer
2. Upskill current volunteers to be accreditied and encourage new volunteers to step forward
3. Appoint a coach and training cocordinator to oversee sport participation for the TBAWA board</t>
  </si>
  <si>
    <t>Conducting financial activities</t>
  </si>
  <si>
    <t xml:space="preserve">
1. Loss of state treasurer
2. Inadequaet cash handling or spending</t>
  </si>
  <si>
    <t>1. Lack of annual budget and planning
2. Loss of or failure to appointe a state treasurer
3. lack of risk assessment and planning on large expenditure
4. Inadequete skills for the appointed treasurer</t>
  </si>
  <si>
    <t>Reduced funds for events/initiatives. Loss of grants.</t>
  </si>
  <si>
    <t>1. TBAWA ensures governance and compliance with local governement requirements to place them into the best position for grant approval
2. Treasuer curently keeps current financial records that can be allocated to TBA Australia to assist the board if the treasurer role is vacant.
3. A financial and risk management committee as per the financial and risk management policy is formulated to monitor, recommend and advise on expenditure. This includes the appointment and use of an external auditor as per the constitution</t>
  </si>
  <si>
    <t>1. Loss or lack of appointment of a skilled treasurer (short term impact)
2. MYOB is a cloud based application that backs up data and gives TBA Australia access if required to assist the board.</t>
  </si>
  <si>
    <t>1. Review current Duty Statement for State Treasurer
2. Review current Financial Policies for accuracey
3. Implement new policy for financial and risk management committee</t>
  </si>
  <si>
    <t>Govt funding</t>
  </si>
  <si>
    <t>1. Loss of state grants from local governement</t>
  </si>
  <si>
    <t>Change in local governement and review of strategic funding policy, may reduce approved annual funding for the sport</t>
  </si>
  <si>
    <t>Reduction of services across the sport including operational funding</t>
  </si>
  <si>
    <t>Regular communication with DSR, deliver against DSR performance targets to minimise risk of funding cuts</t>
  </si>
  <si>
    <t>Poor relationship with current representative from DSR or communication breakdown</t>
  </si>
  <si>
    <t>Operational Framework</t>
  </si>
  <si>
    <t>1. Lack of executive committee
2. Lack of strategic planning
3. governance drift
4. Non compliance with Associations Act 2015</t>
  </si>
  <si>
    <t>1. TBAWA board dissolves due to vacancies
2. Failure to implement or review a strategic plan for the sport over  a 3-5 year cycle
3. Non compliant of the Associations Act 2015 and found to be in breach of this act
4. No up to date and approved constitution
5. Lack of policies and proceedures</t>
  </si>
  <si>
    <t>Loss of grants, ineffective business practices</t>
  </si>
  <si>
    <t>1. Implemented  new strategic plan for the next 5 years
2. Currently recrutiing to fill current board vacancies under the constitution
3. Implemented a new constitution that is comlpliant with the Associations Act 2015
4. Completed a policy and proceedures review to ensure the operational framework is complete with these implementations</t>
  </si>
  <si>
    <t xml:space="preserve">1. Lack of executive committee and not filling vacancies
2. Lack of reviewing and implementing curretn strategic plan
Not reviewing policies and proceedures for the most up to date requirements, creating holes in the operational framework of the sport
3. The association breaches the Act
</t>
  </si>
  <si>
    <t>1. Create a policy register to monitor the review process
2. Fill current vacancy for Governance and Compliance Officer to oversee framework
3. Review strategic plan regualry to ensure it supports the needs of the current framework and business needs</t>
  </si>
  <si>
    <t>Key stakeholders adequetly appointed or upskilled</t>
  </si>
  <si>
    <t>Lack of skills to carry out key stakeholder roles within the assocation</t>
  </si>
  <si>
    <t>1. Lack of sutiable candiates
2. Lack of training available to upskill
3. Lack of awareness in current stakholders to upskill if required</t>
  </si>
  <si>
    <t xml:space="preserve">1. Lack of effective business practices and good governance within the association
2. Lack of accrediated people to carry out events
</t>
  </si>
  <si>
    <t>1. Duty Statements for some key stakeholders outling ing skills and duties of an assigned role
2. Training for coaches is offered annual or as required for new or existing coaches</t>
  </si>
  <si>
    <t>1. Outdated Duty statements that do not align with curent business needs
2. TBA unable to provide training to coaches for accrediation as requried
3. Lack of nominations for key stakeholder roles</t>
  </si>
  <si>
    <t xml:space="preserve">1. Review all current duty statements and create any duty statements that are not present for key stakeholder positions
2. Complete the DSR review for board composition to understand current skills matrix for executive positions
</t>
  </si>
  <si>
    <t>Tenpin Bowling Association of Western Australia Inc -
Risk Management Register 2020-2021</t>
  </si>
  <si>
    <t>1. Meeting minutes and actions not captured as per requirements leading to a loss of action completion, loss of member support, loss of funding.</t>
  </si>
  <si>
    <t>1. Ineffective meeting minutes process
2. Inadequate storage of minutes
3. Ineffective communication of minutes</t>
  </si>
  <si>
    <t>1. Issues not addressed in timely manner
2. Failure to comply with legislation resulting in Board disolving.</t>
  </si>
  <si>
    <t>1. Standing agenda, action register, all board members have access to laptops and communication software
2. Current secretarty has proffessional minute taking qualifications
3. TBA WA Consititution provides guidance on meeting governance.</t>
  </si>
  <si>
    <t>1. Loss of secretary
2.Communication equipment failure 
3. lack of knowledge on communication software applications 
4.Volunteer time allocation to task.</t>
  </si>
  <si>
    <t>Carrying out volunteer work for TBAWA or meetings</t>
  </si>
  <si>
    <t>1. Volunteer personal injury</t>
  </si>
  <si>
    <t>Personal injury
to member unable to continue duties</t>
  </si>
  <si>
    <t>1. Meetings and other duties are held at Bowling centes or DSR
2. Locations have access to first aid provisions
3. Majority of board members are certified in first aid, ability to call on ambulance or transport injured board member to hospital or doctors..</t>
  </si>
  <si>
    <t>Nil organisational control over general health of volunteers.</t>
  </si>
  <si>
    <t>NIL</t>
  </si>
  <si>
    <t>1. Tournament is not accredited by TBA
2. Bowling Centre availability</t>
  </si>
  <si>
    <t>1. Tournament does not comply with TBA accrediation rules
2. Zone Bowling or other independent centres are unable to provide lane hire for the event
3. Hosting an unaccredited tournament impacts members with their awards/recognition of performacnce on the lanes. ie 300 games</t>
  </si>
  <si>
    <t>1. Failure to meet annaul calendar forecast strategic goals
2. Time wasting
3. Members disappointed and not serving members expectations
Member not having his lane performance recognised due to being an unsanctioned event</t>
  </si>
  <si>
    <t>1. Observing accrediation requirements as per National Standards Guidelines for TBA
2. TBAWA only plans TBA sanctioned events
3. Entry forms created as per National Standards for accreditation
3. TBA review entry forms and provides accreditation number.</t>
  </si>
  <si>
    <t>1. Delay for accreditation from TBA office shut or ill person providing accreditation
2. Event may clash with other National event (accreditation not given), Entry form not to TBA standard.</t>
  </si>
  <si>
    <t>Tournament/Event Participation</t>
  </si>
  <si>
    <t>Tournament or event attendance is below expectated numbers</t>
  </si>
  <si>
    <t>1. Ineffective communication of tournament 
2. Poor management and tracking of tournament registrations
3.Tournament clashes with other WA bowling events or ranked events nationally
4. Entry fee too high  for participants</t>
  </si>
  <si>
    <t>1. Promotion of all events and tournaments are promoted acorss all social media platforms
2. Enlist the help of the bowling centres to promote event to members during league
3. Research and checking of historical events for entry fees, participation numbers and feedback
4. A tournament or event budget is formulated to asses risk to both financial and business</t>
  </si>
  <si>
    <t>1. Social media platform failure including TBAWA website failure
2. Not having updated email addresses for participants
3. Zone centre management engagement.</t>
  </si>
  <si>
    <t>Hosting Tournament or Events</t>
  </si>
  <si>
    <t>1. Player/s injured or become ill
2. Tournament Director ill/unwell
3. Player in breach of tournament rules including dress standard</t>
  </si>
  <si>
    <t>1. Unaccrediated lanes or undafe lanes including players area
2. Cheating or match fixing
3. Ilness proir or during the event
4. Injury prior or during the event</t>
  </si>
  <si>
    <t>1. Breach of Policies
2. Player protests due to rules not being followed
3. Tournament cancelled</t>
  </si>
  <si>
    <t>1. At least one volunteer for the event is first aid ttrained
2. Lane marshalls are in place to observe the players for rules and dress standards
3. Only centres that are accredited will be used for TBA events
4. The ability to seek medical assistance due to being a public venue and phones available
5. First aid kit on site of tournament</t>
  </si>
  <si>
    <t>1. Board maintains nil control over centre health and safety checks not pertaining to lane conditions. 
2. Nil current board practices required for warming up for tournaments.</t>
  </si>
  <si>
    <t>1. Scores incorrectly tracked and reported resulting in the announcement of the incorrect winner(s)</t>
  </si>
  <si>
    <t>Tournament Director's ability and skills to carry out TD Duties</t>
  </si>
  <si>
    <t>1. Scores entered into scoring software inccorrectly
2. Player declaring incorrect averages or grade
3. Centre information on lane scores malfunction or incorrect</t>
  </si>
  <si>
    <t>1. Manual spread sheet kept independantly in the event of software failure
2. A second person assisting TD in the entering of scores
3. Players informed of the consequences of entering incorrect or false information on their grade or average
4. tenpinresults (national database) used to verify data</t>
  </si>
  <si>
    <t>1. When players complete entry forms they self enter handicaps (honour system)
2. Software failure</t>
  </si>
  <si>
    <t>Misconduct of athlethes, volunteers, parents or spectators</t>
  </si>
  <si>
    <t>Threatning or violent conduct occurs at tournaments or events hosted by TBA (physical or psycological)</t>
  </si>
  <si>
    <t xml:space="preserve">1. Consumption of alcholo or other drugs during or prior to an event
2. Player becoming frustrated of curent performance
3. Parents feeling their child is being unfairly scored or handled
4. </t>
  </si>
  <si>
    <t>1. Zero tolerance is promoted at all TBAWA events including a smoke free and alcholo free event
2. Athletes, volunteers and parents are aware of current polices that include; Social media policy, Member Protection Policy, Grievance Policy, Play by the rules promoted by the Australian Governement
3. Indicated in all event rules that all TBA policies will be enforced including the zero tolerance of alcholo and other drugs during an event</t>
  </si>
  <si>
    <t>1. Failure to report incident during tournament.
2. Athlete, volunteer or parent failure to observe and abide rules</t>
  </si>
  <si>
    <t>1. Player recieves non-value adding coaching
2. Player feels mistreated, bullied or victimized during the training</t>
  </si>
  <si>
    <t>1. Unaccrediated coach and or manager
2. Lack of understanding or promotion of TBA Child saftey framework
3. Lack of understanding of the professional expectation of the coach and manager with athletes</t>
  </si>
  <si>
    <t>1. Player/s experience no/little improvement, player/s disatisfaction with process (individual reputational impact)
2.Player communicates disatisfaction with process to wider community (community reputational impact)</t>
  </si>
  <si>
    <t>1. All coaches must be accreddited by TBA Australia and complete the USBC training for coaches
2. All coaches and athletes are made a ware of the current policies that includes; Member Protection Policy, Grievance Policy, MPIO Officers and Social Media Policy
3. Al compliants to the TBAWA board are addressed as per the policies or escalated to TBA for assistance</t>
  </si>
  <si>
    <t>Planning StateTeam travel (including interstate travel)</t>
  </si>
  <si>
    <t>1. Team members unable to attend scheduled event.</t>
  </si>
  <si>
    <t>1. Team members travel/accomodation arrangements not adequately coordinated on arrival
2. Team members miss flights or scheduled transport
3. Illness</t>
  </si>
  <si>
    <t>1. Flights booked with adequate time till event, 2. Flights booked via Travel Company, Book all vehicle arrangements via nominated board member or team manager.
3. All athletes and volunteers provided a budget and schedule of events
4. All athletes and volunteers sign an agreement acknowledging their responsibilities for travel</t>
  </si>
  <si>
    <t>1. All sensitive communications go directly to President
2. President logs all communications via communication log
3. TBAWA controls information loaded to website and facebook page
4. TBAWA controls access to organisational email accounts, Communication and Record keeping plan.
5.Board members sign confidentiality agreement. Social Media policy.</t>
  </si>
  <si>
    <t>1. Member Protection Policy (TBAWA and TBA), followed
2. Abilirty to escalate to TBA, MPIO's in place, DSR support if required, WASF support if required
3. TBA have investigation process, provision of training packages for discipline application.</t>
  </si>
  <si>
    <t>1. Fundraising policy, nominated persons for main fundraising activities such as Cabury
2.TBAWA Treasurer, monitoring of cash book by treasurer, financial reporting and associated accounting processes, nomination of Responsible Person for other minor fundraising events. 
3. All TBA volunteers must have National Police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</si>
</sst>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sz val="10"/>
      <name val="Arial"/>
    </font>
    <font>
      <sz val="12"/>
      <name val="Arial"/>
      <family val="2"/>
    </font>
    <font>
      <sz val="9"/>
      <color indexed="81"/>
      <name val="Tahoma"/>
      <family val="2"/>
    </font>
    <font>
      <b/>
      <sz val="28"/>
      <name val="Arial"/>
      <family val="2"/>
    </font>
    <font>
      <b/>
      <sz val="10"/>
      <name val="Arial"/>
      <family val="2"/>
    </font>
    <font>
      <sz val="10"/>
      <name val="Arial"/>
      <family val="2"/>
    </font>
    <font>
      <b/>
      <sz val="14"/>
      <color theme="0" tint="-4.9989318521683403E-2"/>
      <name val="Arial"/>
      <family val="2"/>
    </font>
  </fonts>
  <fills count="10">
    <fill>
      <patternFill patternType="none"/>
    </fill>
    <fill>
      <patternFill patternType="gray125"/>
    </fill>
    <fill>
      <patternFill patternType="solid">
        <fgColor rgb="FFC0C0C0"/>
        <bgColor rgb="FF000000"/>
      </patternFill>
    </fill>
    <fill>
      <patternFill patternType="solid">
        <fgColor rgb="FFFF5B5B"/>
        <bgColor rgb="FF000000"/>
      </patternFill>
    </fill>
    <fill>
      <patternFill patternType="solid">
        <fgColor rgb="FFFFC000"/>
        <bgColor rgb="FF000000"/>
      </patternFill>
    </fill>
    <fill>
      <patternFill patternType="solid">
        <fgColor rgb="FF92D050"/>
        <bgColor rgb="FF000000"/>
      </patternFill>
    </fill>
    <fill>
      <patternFill patternType="solid">
        <fgColor rgb="FFFF5B5B"/>
        <bgColor indexed="64"/>
      </patternFill>
    </fill>
    <fill>
      <patternFill patternType="solid">
        <fgColor rgb="FFFFC000"/>
        <bgColor indexed="64"/>
      </patternFill>
    </fill>
    <fill>
      <patternFill patternType="solid">
        <fgColor rgb="FF92D050"/>
        <bgColor indexed="64"/>
      </patternFill>
    </fill>
    <fill>
      <patternFill patternType="solid">
        <fgColor theme="0" tint="-0.499984740745262"/>
        <bgColor rgb="FF000000"/>
      </patternFill>
    </fill>
  </fills>
  <borders count="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5">
    <xf numFmtId="0" fontId="0" fillId="0" borderId="0" xfId="0"/>
    <xf numFmtId="0" fontId="1" fillId="0" borderId="0" xfId="0" applyFont="1" applyAlignment="1">
      <alignment vertical="center" wrapText="1"/>
    </xf>
    <xf numFmtId="0" fontId="1" fillId="0" borderId="0" xfId="0" applyFont="1" applyAlignment="1">
      <alignment wrapText="1"/>
    </xf>
    <xf numFmtId="0" fontId="2" fillId="0" borderId="4"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0" borderId="4" xfId="0" applyFont="1" applyBorder="1" applyAlignment="1">
      <alignment vertical="center" wrapText="1"/>
    </xf>
    <xf numFmtId="0" fontId="1" fillId="0" borderId="4" xfId="0" applyFont="1" applyBorder="1" applyAlignment="1">
      <alignment vertical="center" wrapText="1"/>
    </xf>
    <xf numFmtId="0" fontId="5" fillId="2" borderId="4" xfId="0" applyFont="1" applyFill="1" applyBorder="1" applyAlignment="1">
      <alignment horizontal="left" vertical="center" wrapText="1"/>
    </xf>
    <xf numFmtId="0" fontId="5" fillId="3" borderId="4" xfId="0" applyFont="1" applyFill="1" applyBorder="1" applyAlignment="1">
      <alignment horizontal="center" textRotation="90" wrapText="1"/>
    </xf>
    <xf numFmtId="0" fontId="6" fillId="2" borderId="4" xfId="0" applyFont="1" applyFill="1" applyBorder="1" applyAlignment="1">
      <alignment horizontal="center" textRotation="90" wrapText="1"/>
    </xf>
    <xf numFmtId="0" fontId="5" fillId="4" borderId="4" xfId="0" applyFont="1" applyFill="1" applyBorder="1" applyAlignment="1">
      <alignment horizontal="center" textRotation="90" wrapText="1"/>
    </xf>
    <xf numFmtId="0" fontId="5" fillId="5" borderId="4" xfId="0" applyFont="1" applyFill="1" applyBorder="1" applyAlignment="1">
      <alignment horizontal="center" textRotation="90" wrapText="1"/>
    </xf>
    <xf numFmtId="0" fontId="6" fillId="0" borderId="4" xfId="0" applyFont="1" applyBorder="1" applyAlignment="1">
      <alignment horizontal="left" vertical="center" wrapText="1"/>
    </xf>
    <xf numFmtId="0" fontId="6" fillId="0" borderId="4" xfId="0" applyFont="1" applyBorder="1" applyAlignment="1">
      <alignment horizontal="center" vertical="center" wrapText="1"/>
    </xf>
    <xf numFmtId="0" fontId="6" fillId="2" borderId="4" xfId="0" applyFont="1" applyFill="1" applyBorder="1" applyAlignment="1">
      <alignment horizontal="center" vertical="center" wrapText="1"/>
    </xf>
    <xf numFmtId="0" fontId="6" fillId="6" borderId="4"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7" borderId="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8" borderId="4" xfId="0" applyFont="1" applyFill="1" applyBorder="1" applyAlignment="1">
      <alignment horizontal="center" vertical="center" wrapText="1"/>
    </xf>
    <xf numFmtId="0" fontId="6" fillId="5" borderId="4" xfId="0" applyFont="1" applyFill="1" applyBorder="1" applyAlignment="1">
      <alignment horizontal="center" vertical="center" wrapText="1"/>
    </xf>
    <xf numFmtId="0" fontId="7" fillId="9" borderId="2" xfId="0" applyFont="1" applyFill="1" applyBorder="1" applyAlignment="1">
      <alignment horizontal="center" wrapText="1"/>
    </xf>
    <xf numFmtId="0" fontId="4" fillId="0" borderId="5" xfId="0" applyFont="1" applyBorder="1" applyAlignment="1">
      <alignment horizontal="center" vertical="center" wrapText="1"/>
    </xf>
    <xf numFmtId="0" fontId="7" fillId="9" borderId="1" xfId="0" applyFont="1" applyFill="1" applyBorder="1" applyAlignment="1">
      <alignment horizontal="center" vertical="center" wrapText="1"/>
    </xf>
    <xf numFmtId="0" fontId="7" fillId="9" borderId="2" xfId="0" applyFont="1" applyFill="1" applyBorder="1" applyAlignment="1">
      <alignment horizontal="center" vertical="center" wrapText="1"/>
    </xf>
    <xf numFmtId="0" fontId="7" fillId="9" borderId="3" xfId="0" applyFont="1" applyFill="1" applyBorder="1" applyAlignment="1">
      <alignment horizontal="center" vertical="center" wrapText="1"/>
    </xf>
    <xf numFmtId="0" fontId="5" fillId="3" borderId="1" xfId="0" applyFont="1" applyFill="1" applyBorder="1" applyAlignment="1">
      <alignment horizontal="center" wrapText="1"/>
    </xf>
    <xf numFmtId="0" fontId="5" fillId="3" borderId="3" xfId="0" applyFont="1" applyFill="1" applyBorder="1" applyAlignment="1">
      <alignment horizontal="center" wrapText="1"/>
    </xf>
    <xf numFmtId="0" fontId="5" fillId="3" borderId="2" xfId="0" applyFont="1" applyFill="1" applyBorder="1" applyAlignment="1">
      <alignment horizontal="center" wrapText="1"/>
    </xf>
    <xf numFmtId="0" fontId="5" fillId="4" borderId="1" xfId="0" applyFont="1" applyFill="1" applyBorder="1" applyAlignment="1">
      <alignment horizontal="center" wrapText="1"/>
    </xf>
    <xf numFmtId="0" fontId="5" fillId="4" borderId="3" xfId="0" applyFont="1" applyFill="1" applyBorder="1" applyAlignment="1">
      <alignment horizontal="center" wrapText="1"/>
    </xf>
    <xf numFmtId="0" fontId="5" fillId="4" borderId="2" xfId="0" applyFont="1" applyFill="1" applyBorder="1" applyAlignment="1">
      <alignment horizontal="center" wrapText="1"/>
    </xf>
    <xf numFmtId="0" fontId="5" fillId="5" borderId="1" xfId="0" applyFont="1" applyFill="1" applyBorder="1" applyAlignment="1">
      <alignment horizontal="center" wrapText="1"/>
    </xf>
    <xf numFmtId="0" fontId="5" fillId="5" borderId="3" xfId="0" applyFont="1" applyFill="1" applyBorder="1" applyAlignment="1">
      <alignment horizontal="center" wrapText="1"/>
    </xf>
    <xf numFmtId="0" fontId="5" fillId="5" borderId="2" xfId="0" applyFont="1" applyFill="1" applyBorder="1" applyAlignment="1">
      <alignment horizontal="center" wrapText="1"/>
    </xf>
  </cellXfs>
  <cellStyles count="1">
    <cellStyle name="Normal" xfId="0" builtinId="0"/>
  </cellStyles>
  <dxfs count="6">
    <dxf>
      <fill>
        <patternFill>
          <bgColor rgb="FF339933"/>
        </patternFill>
      </fill>
    </dxf>
    <dxf>
      <fill>
        <patternFill>
          <bgColor rgb="FFFFFF00"/>
        </patternFill>
      </fill>
    </dxf>
    <dxf>
      <fill>
        <patternFill>
          <bgColor rgb="FFFF0000"/>
        </patternFill>
      </fill>
    </dxf>
    <dxf>
      <font>
        <b/>
        <i val="0"/>
        <condense val="0"/>
        <extend val="0"/>
        <color rgb="FFFF0000"/>
      </font>
      <fill>
        <patternFill patternType="solid">
          <bgColor rgb="FFC0C0C0"/>
        </patternFill>
      </fill>
    </dxf>
    <dxf>
      <font>
        <b/>
        <i val="0"/>
        <color rgb="FFFFC000"/>
      </font>
      <fill>
        <patternFill patternType="solid">
          <bgColor rgb="FFC0C0C0"/>
        </patternFill>
      </fill>
    </dxf>
    <dxf>
      <font>
        <b/>
        <i val="0"/>
        <condense val="0"/>
        <extend val="0"/>
        <color rgb="FF339933"/>
      </font>
      <fill>
        <patternFill patternType="solid">
          <bgColor rgb="FFC0C0C0"/>
        </patternFill>
      </fill>
    </dxf>
  </dxfs>
  <tableStyles count="0" defaultTableStyle="TableStyleMedium2" defaultPivotStyle="PivotStyleLight16"/>
  <colors>
    <mruColors>
      <color rgb="FF92D050"/>
      <color rgb="FFFFC000"/>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1105435</xdr:colOff>
      <xdr:row>1</xdr:row>
      <xdr:rowOff>9525</xdr:rowOff>
    </xdr:to>
    <xdr:pic>
      <xdr:nvPicPr>
        <xdr:cNvPr id="3" name="Picture 2">
          <a:extLst>
            <a:ext uri="{FF2B5EF4-FFF2-40B4-BE49-F238E27FC236}">
              <a16:creationId xmlns:a16="http://schemas.microsoft.com/office/drawing/2014/main" id="{C64CAEBC-E163-466F-A946-9E902E09475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2648485" cy="10763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idle\OneDrive\PRESIDENTS%20LAPTOP\Desktop\TBAWA\Ten%20Pin%20Bowling%20Formal%20Risk%20Assessm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ping Form"/>
      <sheetName val="Risk Record Form"/>
      <sheetName val="Action Log"/>
      <sheetName val="Risk Rating Matrix"/>
      <sheetName val="Controls"/>
      <sheetName val="Risk Matrix"/>
      <sheetName val="Lookup Tables"/>
      <sheetName val="Sheet1"/>
    </sheetNames>
    <sheetDataSet>
      <sheetData sheetId="0"/>
      <sheetData sheetId="1"/>
      <sheetData sheetId="2"/>
      <sheetData sheetId="3"/>
      <sheetData sheetId="4"/>
      <sheetData sheetId="5"/>
      <sheetData sheetId="6">
        <row r="2">
          <cell r="E2" t="str">
            <v>51</v>
          </cell>
          <cell r="F2" t="str">
            <v xml:space="preserve">M </v>
          </cell>
          <cell r="G2">
            <v>11</v>
          </cell>
        </row>
        <row r="3">
          <cell r="E3" t="str">
            <v>41</v>
          </cell>
          <cell r="F3" t="str">
            <v xml:space="preserve">L </v>
          </cell>
          <cell r="G3">
            <v>7</v>
          </cell>
        </row>
        <row r="4">
          <cell r="E4" t="str">
            <v>31</v>
          </cell>
          <cell r="F4" t="str">
            <v xml:space="preserve">L </v>
          </cell>
          <cell r="G4">
            <v>4</v>
          </cell>
        </row>
        <row r="5">
          <cell r="E5" t="str">
            <v>21</v>
          </cell>
          <cell r="F5" t="str">
            <v xml:space="preserve">L </v>
          </cell>
          <cell r="G5">
            <v>2</v>
          </cell>
        </row>
        <row r="6">
          <cell r="E6" t="str">
            <v>11</v>
          </cell>
          <cell r="F6" t="str">
            <v xml:space="preserve">L </v>
          </cell>
          <cell r="G6">
            <v>1</v>
          </cell>
        </row>
        <row r="7">
          <cell r="E7" t="str">
            <v>52</v>
          </cell>
          <cell r="F7" t="str">
            <v xml:space="preserve">M </v>
          </cell>
          <cell r="G7">
            <v>16</v>
          </cell>
        </row>
        <row r="8">
          <cell r="E8" t="str">
            <v>42</v>
          </cell>
          <cell r="F8" t="str">
            <v xml:space="preserve">M </v>
          </cell>
          <cell r="G8">
            <v>12</v>
          </cell>
        </row>
        <row r="9">
          <cell r="E9" t="str">
            <v>32</v>
          </cell>
          <cell r="F9" t="str">
            <v xml:space="preserve">M </v>
          </cell>
          <cell r="G9">
            <v>8</v>
          </cell>
        </row>
        <row r="10">
          <cell r="E10" t="str">
            <v>22</v>
          </cell>
          <cell r="F10" t="str">
            <v xml:space="preserve">L </v>
          </cell>
          <cell r="G10">
            <v>5</v>
          </cell>
        </row>
        <row r="11">
          <cell r="E11" t="str">
            <v>12</v>
          </cell>
          <cell r="F11" t="str">
            <v xml:space="preserve">L </v>
          </cell>
          <cell r="G11">
            <v>3</v>
          </cell>
        </row>
        <row r="12">
          <cell r="E12" t="str">
            <v>53</v>
          </cell>
          <cell r="F12" t="str">
            <v xml:space="preserve">H </v>
          </cell>
          <cell r="G12">
            <v>20</v>
          </cell>
        </row>
        <row r="13">
          <cell r="E13" t="str">
            <v>43</v>
          </cell>
          <cell r="F13" t="str">
            <v xml:space="preserve">M </v>
          </cell>
          <cell r="G13">
            <v>17</v>
          </cell>
        </row>
        <row r="14">
          <cell r="E14" t="str">
            <v>33</v>
          </cell>
          <cell r="F14" t="str">
            <v xml:space="preserve">M </v>
          </cell>
          <cell r="G14">
            <v>13</v>
          </cell>
        </row>
        <row r="15">
          <cell r="E15" t="str">
            <v>23</v>
          </cell>
          <cell r="F15" t="str">
            <v xml:space="preserve">M </v>
          </cell>
          <cell r="G15">
            <v>9</v>
          </cell>
        </row>
        <row r="16">
          <cell r="E16" t="str">
            <v>13</v>
          </cell>
          <cell r="F16" t="str">
            <v xml:space="preserve">L </v>
          </cell>
          <cell r="G16">
            <v>6</v>
          </cell>
        </row>
        <row r="17">
          <cell r="E17" t="str">
            <v>54</v>
          </cell>
          <cell r="F17" t="str">
            <v xml:space="preserve">H </v>
          </cell>
          <cell r="G17">
            <v>24</v>
          </cell>
        </row>
        <row r="18">
          <cell r="E18" t="str">
            <v>44</v>
          </cell>
          <cell r="F18" t="str">
            <v xml:space="preserve">H </v>
          </cell>
          <cell r="G18">
            <v>22</v>
          </cell>
        </row>
        <row r="19">
          <cell r="E19" t="str">
            <v>34</v>
          </cell>
          <cell r="F19" t="str">
            <v xml:space="preserve">M </v>
          </cell>
          <cell r="G19">
            <v>18</v>
          </cell>
        </row>
        <row r="20">
          <cell r="E20" t="str">
            <v>24</v>
          </cell>
          <cell r="F20" t="str">
            <v xml:space="preserve">M </v>
          </cell>
          <cell r="G20">
            <v>14</v>
          </cell>
        </row>
        <row r="21">
          <cell r="E21" t="str">
            <v>14</v>
          </cell>
          <cell r="F21" t="str">
            <v xml:space="preserve">M </v>
          </cell>
          <cell r="G21">
            <v>10</v>
          </cell>
        </row>
        <row r="22">
          <cell r="E22" t="str">
            <v>55</v>
          </cell>
          <cell r="F22" t="str">
            <v xml:space="preserve">H </v>
          </cell>
          <cell r="G22">
            <v>25</v>
          </cell>
        </row>
        <row r="23">
          <cell r="E23" t="str">
            <v>45</v>
          </cell>
          <cell r="F23" t="str">
            <v xml:space="preserve">H </v>
          </cell>
          <cell r="G23">
            <v>23</v>
          </cell>
        </row>
        <row r="24">
          <cell r="E24" t="str">
            <v>35</v>
          </cell>
          <cell r="F24" t="str">
            <v xml:space="preserve">H </v>
          </cell>
          <cell r="G24">
            <v>21</v>
          </cell>
        </row>
        <row r="25">
          <cell r="E25" t="str">
            <v>25</v>
          </cell>
          <cell r="F25" t="str">
            <v xml:space="preserve">H </v>
          </cell>
          <cell r="G25">
            <v>19</v>
          </cell>
        </row>
        <row r="26">
          <cell r="E26" t="str">
            <v>15</v>
          </cell>
          <cell r="F26" t="str">
            <v xml:space="preserve">M </v>
          </cell>
          <cell r="G26">
            <v>15</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AB123-0646-4323-BE21-157B439A39E4}">
  <sheetPr>
    <pageSetUpPr fitToPage="1"/>
  </sheetPr>
  <dimension ref="A1:U32"/>
  <sheetViews>
    <sheetView tabSelected="1" workbookViewId="0">
      <selection activeCell="Z2" sqref="Z2"/>
    </sheetView>
  </sheetViews>
  <sheetFormatPr defaultRowHeight="12.75" x14ac:dyDescent="0.25"/>
  <cols>
    <col min="1" max="1" width="23.140625" style="1" customWidth="1"/>
    <col min="2" max="2" width="25.7109375" style="1" customWidth="1"/>
    <col min="3" max="3" width="31.28515625" style="1" customWidth="1"/>
    <col min="4" max="4" width="15.140625" style="1" customWidth="1"/>
    <col min="5" max="5" width="20.5703125" style="1" customWidth="1"/>
    <col min="6" max="7" width="4.140625" style="1" customWidth="1"/>
    <col min="8" max="9" width="6.28515625" style="1" bestFit="1" customWidth="1"/>
    <col min="10" max="10" width="38.85546875" style="1" customWidth="1"/>
    <col min="11" max="11" width="40.28515625" style="1" customWidth="1"/>
    <col min="12" max="12" width="7.140625" style="1" customWidth="1"/>
    <col min="13" max="16" width="4.85546875" style="1" customWidth="1"/>
    <col min="17" max="17" width="21" style="1" customWidth="1"/>
    <col min="18" max="21" width="4.28515625" style="1" customWidth="1"/>
    <col min="22" max="24" width="10.42578125" style="1" customWidth="1"/>
    <col min="25" max="16384" width="9.140625" style="1"/>
  </cols>
  <sheetData>
    <row r="1" spans="1:21" ht="84" customHeight="1" x14ac:dyDescent="0.25">
      <c r="C1" s="22" t="s">
        <v>106</v>
      </c>
      <c r="D1" s="22"/>
      <c r="E1" s="22"/>
      <c r="F1" s="22"/>
      <c r="G1" s="22"/>
      <c r="H1" s="22"/>
      <c r="I1" s="22"/>
      <c r="J1" s="22"/>
      <c r="K1" s="22"/>
      <c r="L1" s="22"/>
      <c r="M1" s="22"/>
      <c r="N1" s="22"/>
      <c r="O1" s="22"/>
      <c r="P1" s="22"/>
      <c r="Q1" s="22"/>
      <c r="R1" s="22"/>
      <c r="S1" s="22"/>
      <c r="T1" s="22"/>
      <c r="U1" s="22"/>
    </row>
    <row r="2" spans="1:21" ht="43.5" customHeight="1" x14ac:dyDescent="0.25">
      <c r="A2" s="23"/>
      <c r="B2" s="24"/>
      <c r="C2" s="23" t="s">
        <v>0</v>
      </c>
      <c r="D2" s="25"/>
      <c r="E2" s="24"/>
      <c r="F2" s="26" t="s">
        <v>1</v>
      </c>
      <c r="G2" s="27"/>
      <c r="H2" s="27"/>
      <c r="I2" s="28"/>
      <c r="J2" s="23" t="s">
        <v>2</v>
      </c>
      <c r="K2" s="25"/>
      <c r="L2" s="24"/>
      <c r="M2" s="29" t="s">
        <v>3</v>
      </c>
      <c r="N2" s="30"/>
      <c r="O2" s="30"/>
      <c r="P2" s="31"/>
      <c r="Q2" s="21" t="s">
        <v>4</v>
      </c>
      <c r="R2" s="32" t="s">
        <v>5</v>
      </c>
      <c r="S2" s="33"/>
      <c r="T2" s="33"/>
      <c r="U2" s="34"/>
    </row>
    <row r="3" spans="1:21" s="2" customFormat="1" ht="138.75" x14ac:dyDescent="0.2">
      <c r="A3" s="7" t="s">
        <v>6</v>
      </c>
      <c r="B3" s="7" t="s">
        <v>7</v>
      </c>
      <c r="C3" s="7" t="s">
        <v>8</v>
      </c>
      <c r="D3" s="7" t="s">
        <v>9</v>
      </c>
      <c r="E3" s="7" t="s">
        <v>10</v>
      </c>
      <c r="F3" s="8" t="s">
        <v>11</v>
      </c>
      <c r="G3" s="8" t="s">
        <v>12</v>
      </c>
      <c r="H3" s="8" t="s">
        <v>13</v>
      </c>
      <c r="I3" s="8" t="s">
        <v>14</v>
      </c>
      <c r="J3" s="7" t="s">
        <v>15</v>
      </c>
      <c r="K3" s="7" t="s">
        <v>16</v>
      </c>
      <c r="L3" s="9" t="s">
        <v>17</v>
      </c>
      <c r="M3" s="10" t="s">
        <v>11</v>
      </c>
      <c r="N3" s="10" t="s">
        <v>12</v>
      </c>
      <c r="O3" s="10" t="s">
        <v>13</v>
      </c>
      <c r="P3" s="10" t="s">
        <v>14</v>
      </c>
      <c r="Q3" s="7" t="s">
        <v>18</v>
      </c>
      <c r="R3" s="11" t="s">
        <v>11</v>
      </c>
      <c r="S3" s="11" t="s">
        <v>12</v>
      </c>
      <c r="T3" s="11" t="s">
        <v>13</v>
      </c>
      <c r="U3" s="11" t="s">
        <v>14</v>
      </c>
    </row>
    <row r="4" spans="1:21" ht="132.75" customHeight="1" x14ac:dyDescent="0.25">
      <c r="A4" s="12" t="s">
        <v>19</v>
      </c>
      <c r="B4" s="12" t="s">
        <v>107</v>
      </c>
      <c r="C4" s="12" t="s">
        <v>108</v>
      </c>
      <c r="D4" s="12" t="s">
        <v>20</v>
      </c>
      <c r="E4" s="12" t="s">
        <v>109</v>
      </c>
      <c r="F4" s="15">
        <v>3</v>
      </c>
      <c r="G4" s="15">
        <v>4</v>
      </c>
      <c r="H4" s="16" t="str">
        <f>IF(G4&lt;&gt;"",VLOOKUP(CONCATENATE(F4,G4),'[1]Lookup Tables'!$E$2:$F$26,2,FALSE),"")</f>
        <v xml:space="preserve">M </v>
      </c>
      <c r="I4" s="16">
        <f>IF(G4&lt;&gt;"",VLOOKUP(CONCATENATE(F4,G4),'[1]Lookup Tables'!$E$2:$G$26,3,FALSE),"")</f>
        <v>18</v>
      </c>
      <c r="J4" s="12" t="s">
        <v>110</v>
      </c>
      <c r="K4" s="12" t="s">
        <v>111</v>
      </c>
      <c r="L4" s="13" t="s">
        <v>21</v>
      </c>
      <c r="M4" s="17">
        <v>2</v>
      </c>
      <c r="N4" s="17">
        <v>1</v>
      </c>
      <c r="O4" s="18" t="str">
        <f>IF(N4&lt;&gt;"",VLOOKUP(CONCATENATE(M4,N4),'[1]Lookup Tables'!$E$2:$F$26,2,FALSE),"")</f>
        <v xml:space="preserve">L </v>
      </c>
      <c r="P4" s="14">
        <f>IF(N4&lt;&gt;"",VLOOKUP(CONCATENATE(M4,N4),'[1]Lookup Tables'!$E$2:$G$26,3,FALSE),"")</f>
        <v>2</v>
      </c>
      <c r="Q4" s="12" t="s">
        <v>22</v>
      </c>
      <c r="R4" s="19">
        <v>1</v>
      </c>
      <c r="S4" s="19">
        <v>1</v>
      </c>
      <c r="T4" s="20" t="str">
        <f>IF(S4&lt;&gt;"",VLOOKUP(CONCATENATE(R4,S4),'[1]Lookup Tables'!$E$2:$F$26,2,FALSE),"")</f>
        <v xml:space="preserve">L </v>
      </c>
      <c r="U4" s="14">
        <f>IF(S4&lt;&gt;"",VLOOKUP(CONCATENATE(R4,S4),'[1]Lookup Tables'!$E$2:$G$26,3,FALSE),"")</f>
        <v>1</v>
      </c>
    </row>
    <row r="5" spans="1:21" ht="112.5" customHeight="1" x14ac:dyDescent="0.25">
      <c r="A5" s="12" t="s">
        <v>112</v>
      </c>
      <c r="B5" s="12" t="s">
        <v>113</v>
      </c>
      <c r="C5" s="12" t="s">
        <v>23</v>
      </c>
      <c r="D5" s="12" t="s">
        <v>24</v>
      </c>
      <c r="E5" s="12" t="s">
        <v>114</v>
      </c>
      <c r="F5" s="15">
        <v>2</v>
      </c>
      <c r="G5" s="15">
        <v>3</v>
      </c>
      <c r="H5" s="16" t="str">
        <f>IF(G5&lt;&gt;"",VLOOKUP(CONCATENATE(F5,G5),'[1]Lookup Tables'!$E$2:$F$26,2,FALSE),"")</f>
        <v xml:space="preserve">M </v>
      </c>
      <c r="I5" s="16">
        <f>IF(G5&lt;&gt;"",VLOOKUP(CONCATENATE(F5,G5),'[1]Lookup Tables'!$E$2:$G$26,3,FALSE),"")</f>
        <v>9</v>
      </c>
      <c r="J5" s="12" t="s">
        <v>115</v>
      </c>
      <c r="K5" s="12" t="s">
        <v>116</v>
      </c>
      <c r="L5" s="13" t="s">
        <v>21</v>
      </c>
      <c r="M5" s="17">
        <v>1</v>
      </c>
      <c r="N5" s="17">
        <v>2</v>
      </c>
      <c r="O5" s="18" t="str">
        <f>IF(N5&lt;&gt;"",VLOOKUP(CONCATENATE(M5,N5),'[1]Lookup Tables'!$E$2:$F$26,2,FALSE),"")</f>
        <v xml:space="preserve">L </v>
      </c>
      <c r="P5" s="14">
        <f>IF(N5&lt;&gt;"",VLOOKUP(CONCATENATE(M5,N5),'[1]Lookup Tables'!$E$2:$G$26,3,FALSE),"")</f>
        <v>3</v>
      </c>
      <c r="Q5" s="12" t="s">
        <v>117</v>
      </c>
      <c r="R5" s="19"/>
      <c r="S5" s="19"/>
      <c r="T5" s="20"/>
      <c r="U5" s="14"/>
    </row>
    <row r="6" spans="1:21" ht="165.75" x14ac:dyDescent="0.25">
      <c r="A6" s="12" t="s">
        <v>25</v>
      </c>
      <c r="B6" s="12" t="s">
        <v>118</v>
      </c>
      <c r="C6" s="12" t="s">
        <v>119</v>
      </c>
      <c r="D6" s="12" t="s">
        <v>26</v>
      </c>
      <c r="E6" s="12" t="s">
        <v>120</v>
      </c>
      <c r="F6" s="15">
        <v>4</v>
      </c>
      <c r="G6" s="15">
        <v>2</v>
      </c>
      <c r="H6" s="16" t="str">
        <f>IF(G6&lt;&gt;"",VLOOKUP(CONCATENATE(F6,G6),'[1]Lookup Tables'!$E$2:$F$26,2,FALSE),"")</f>
        <v xml:space="preserve">M </v>
      </c>
      <c r="I6" s="16">
        <f>IF(G6&lt;&gt;"",VLOOKUP(CONCATENATE(F6,G6),'[1]Lookup Tables'!$E$2:$G$26,3,FALSE),"")</f>
        <v>12</v>
      </c>
      <c r="J6" s="12" t="s">
        <v>121</v>
      </c>
      <c r="K6" s="12" t="s">
        <v>122</v>
      </c>
      <c r="L6" s="13" t="s">
        <v>27</v>
      </c>
      <c r="M6" s="17">
        <v>2</v>
      </c>
      <c r="N6" s="17">
        <v>2</v>
      </c>
      <c r="O6" s="18" t="str">
        <f>IF(N6&lt;&gt;"",VLOOKUP(CONCATENATE(M6,N6),'[1]Lookup Tables'!$E$2:$F$26,2,FALSE),"")</f>
        <v xml:space="preserve">L </v>
      </c>
      <c r="P6" s="14">
        <f>IF(N6&lt;&gt;"",VLOOKUP(CONCATENATE(M6,N6),'[1]Lookup Tables'!$E$2:$G$26,3,FALSE),"")</f>
        <v>5</v>
      </c>
      <c r="Q6" s="12" t="s">
        <v>117</v>
      </c>
      <c r="R6" s="19"/>
      <c r="S6" s="19"/>
      <c r="T6" s="20" t="str">
        <f>IF(S6&lt;&gt;"",VLOOKUP(CONCATENATE(R6,S6),'[1]Lookup Tables'!$E$2:$F$26,2,FALSE),"")</f>
        <v/>
      </c>
      <c r="U6" s="14" t="str">
        <f>IF(S6&lt;&gt;"",VLOOKUP(CONCATENATE(R6,S6),'[1]Lookup Tables'!$E$2:$G$26,3,FALSE),"")</f>
        <v/>
      </c>
    </row>
    <row r="7" spans="1:21" ht="140.25" x14ac:dyDescent="0.25">
      <c r="A7" s="12" t="s">
        <v>123</v>
      </c>
      <c r="B7" s="12" t="s">
        <v>124</v>
      </c>
      <c r="C7" s="12" t="s">
        <v>125</v>
      </c>
      <c r="D7" s="12" t="s">
        <v>20</v>
      </c>
      <c r="E7" s="12" t="s">
        <v>28</v>
      </c>
      <c r="F7" s="15">
        <v>3</v>
      </c>
      <c r="G7" s="15">
        <v>2</v>
      </c>
      <c r="H7" s="16" t="str">
        <f>IF(G7&lt;&gt;"",VLOOKUP(CONCATENATE(F7,G7),'[1]Lookup Tables'!$E$2:$F$26,2,FALSE),"")</f>
        <v xml:space="preserve">M </v>
      </c>
      <c r="I7" s="14">
        <f>IF(G7&lt;&gt;"",VLOOKUP(CONCATENATE(F7,G7),'[1]Lookup Tables'!$E$2:$G$26,3,FALSE),"")</f>
        <v>8</v>
      </c>
      <c r="J7" s="12" t="s">
        <v>126</v>
      </c>
      <c r="K7" s="12" t="s">
        <v>127</v>
      </c>
      <c r="L7" s="13" t="s">
        <v>27</v>
      </c>
      <c r="M7" s="17">
        <v>1</v>
      </c>
      <c r="N7" s="17">
        <v>2</v>
      </c>
      <c r="O7" s="18" t="str">
        <f>IF(N7&lt;&gt;"",VLOOKUP(CONCATENATE(M7,N7),'[1]Lookup Tables'!$E$2:$F$26,2,FALSE),"")</f>
        <v xml:space="preserve">L </v>
      </c>
      <c r="P7" s="14">
        <f>IF(N7&lt;&gt;"",VLOOKUP(CONCATENATE(M7,N7),'[1]Lookup Tables'!$E$2:$G$26,3,FALSE),"")</f>
        <v>3</v>
      </c>
      <c r="Q7" s="12" t="s">
        <v>117</v>
      </c>
      <c r="R7" s="19"/>
      <c r="S7" s="19"/>
      <c r="T7" s="20"/>
      <c r="U7" s="14"/>
    </row>
    <row r="8" spans="1:21" ht="127.5" x14ac:dyDescent="0.25">
      <c r="A8" s="12" t="s">
        <v>128</v>
      </c>
      <c r="B8" s="12" t="s">
        <v>129</v>
      </c>
      <c r="C8" s="12" t="s">
        <v>130</v>
      </c>
      <c r="D8" s="12" t="s">
        <v>24</v>
      </c>
      <c r="E8" s="12" t="s">
        <v>131</v>
      </c>
      <c r="F8" s="15">
        <v>4</v>
      </c>
      <c r="G8" s="15">
        <v>3</v>
      </c>
      <c r="H8" s="16" t="str">
        <f>IF(G8&lt;&gt;"",VLOOKUP(CONCATENATE(F8,G8),'[1]Lookup Tables'!$E$2:$F$26,2,FALSE),"")</f>
        <v xml:space="preserve">M </v>
      </c>
      <c r="I8" s="14">
        <f>IF(G8&lt;&gt;"",VLOOKUP(CONCATENATE(F8,G8),'[1]Lookup Tables'!$E$2:$G$26,3,FALSE),"")</f>
        <v>17</v>
      </c>
      <c r="J8" s="12" t="s">
        <v>132</v>
      </c>
      <c r="K8" s="12" t="s">
        <v>133</v>
      </c>
      <c r="L8" s="13" t="s">
        <v>21</v>
      </c>
      <c r="M8" s="17">
        <v>2</v>
      </c>
      <c r="N8" s="17">
        <v>2</v>
      </c>
      <c r="O8" s="18" t="str">
        <f>IF(N8&lt;&gt;"",VLOOKUP(CONCATENATE(M8,N8),'[1]Lookup Tables'!$E$2:$F$26,2,FALSE),"")</f>
        <v xml:space="preserve">L </v>
      </c>
      <c r="P8" s="14">
        <f>IF(N8&lt;&gt;"",VLOOKUP(CONCATENATE(M8,N8),'[1]Lookup Tables'!$E$2:$G$26,3,FALSE),"")</f>
        <v>5</v>
      </c>
      <c r="Q8" s="12" t="s">
        <v>30</v>
      </c>
      <c r="R8" s="19">
        <v>1</v>
      </c>
      <c r="S8" s="19">
        <v>2</v>
      </c>
      <c r="T8" s="20" t="str">
        <f>IF(S8&lt;&gt;"",VLOOKUP(CONCATENATE(R8,S8),'[1]Lookup Tables'!$E$2:$F$26,2,FALSE),"")</f>
        <v xml:space="preserve">L </v>
      </c>
      <c r="U8" s="14">
        <f>IF(S8&lt;&gt;"",VLOOKUP(CONCATENATE(R8,S8),'[1]Lookup Tables'!$E$2:$G$26,3,FALSE),"")</f>
        <v>3</v>
      </c>
    </row>
    <row r="9" spans="1:21" ht="114.75" x14ac:dyDescent="0.25">
      <c r="A9" s="12" t="s">
        <v>135</v>
      </c>
      <c r="B9" s="12" t="s">
        <v>134</v>
      </c>
      <c r="C9" s="12" t="s">
        <v>136</v>
      </c>
      <c r="D9" s="12" t="s">
        <v>26</v>
      </c>
      <c r="E9" s="12" t="s">
        <v>31</v>
      </c>
      <c r="F9" s="15">
        <v>5</v>
      </c>
      <c r="G9" s="15">
        <v>4</v>
      </c>
      <c r="H9" s="16" t="str">
        <f>IF(G9&lt;&gt;"",VLOOKUP(CONCATENATE(F9,G9),'[1]Lookup Tables'!$E$2:$F$26,2,FALSE),"")</f>
        <v xml:space="preserve">H </v>
      </c>
      <c r="I9" s="14">
        <f>IF(G9&lt;&gt;"",VLOOKUP(CONCATENATE(F9,G9),'[1]Lookup Tables'!$E$2:$G$26,3,FALSE),"")</f>
        <v>24</v>
      </c>
      <c r="J9" s="12" t="s">
        <v>137</v>
      </c>
      <c r="K9" s="12" t="s">
        <v>138</v>
      </c>
      <c r="L9" s="13" t="s">
        <v>27</v>
      </c>
      <c r="M9" s="17">
        <v>2</v>
      </c>
      <c r="N9" s="17">
        <v>3</v>
      </c>
      <c r="O9" s="18" t="str">
        <f>IF(N9&lt;&gt;"",VLOOKUP(CONCATENATE(M9,N9),'[1]Lookup Tables'!$E$2:$F$26,2,FALSE),"")</f>
        <v xml:space="preserve">M </v>
      </c>
      <c r="P9" s="14">
        <f>IF(N9&lt;&gt;"",VLOOKUP(CONCATENATE(M9,N9),'[1]Lookup Tables'!$E$2:$G$26,3,FALSE),"")</f>
        <v>9</v>
      </c>
      <c r="Q9" s="12"/>
      <c r="R9" s="19"/>
      <c r="S9" s="19"/>
      <c r="T9" s="20"/>
      <c r="U9" s="14"/>
    </row>
    <row r="10" spans="1:21" ht="153" x14ac:dyDescent="0.25">
      <c r="A10" s="12" t="s">
        <v>139</v>
      </c>
      <c r="B10" s="12" t="s">
        <v>140</v>
      </c>
      <c r="C10" s="12" t="s">
        <v>141</v>
      </c>
      <c r="D10" s="12" t="s">
        <v>24</v>
      </c>
      <c r="E10" s="12" t="s">
        <v>32</v>
      </c>
      <c r="F10" s="15">
        <v>3</v>
      </c>
      <c r="G10" s="15">
        <v>3</v>
      </c>
      <c r="H10" s="16" t="str">
        <f>IF(G10&lt;&gt;"",VLOOKUP(CONCATENATE(F10,G10),'[1]Lookup Tables'!$E$2:$F$26,2,FALSE),"")</f>
        <v xml:space="preserve">M </v>
      </c>
      <c r="I10" s="14">
        <f>IF(G10&lt;&gt;"",VLOOKUP(CONCATENATE(F10,G10),'[1]Lookup Tables'!$E$2:$G$26,3,FALSE),"")</f>
        <v>13</v>
      </c>
      <c r="J10" s="12" t="s">
        <v>142</v>
      </c>
      <c r="K10" s="12" t="s">
        <v>143</v>
      </c>
      <c r="L10" s="13"/>
      <c r="M10" s="17"/>
      <c r="N10" s="17"/>
      <c r="O10" s="18" t="str">
        <f>IF(N10&lt;&gt;"",VLOOKUP(CONCATENATE(M10,N10),'[1]Lookup Tables'!$E$2:$F$26,2,FALSE),"")</f>
        <v/>
      </c>
      <c r="P10" s="14" t="str">
        <f>IF(N10&lt;&gt;"",VLOOKUP(CONCATENATE(M10,N10),'[1]Lookup Tables'!$E$2:$G$26,3,FALSE),"")</f>
        <v/>
      </c>
      <c r="Q10" s="12"/>
      <c r="R10" s="19"/>
      <c r="S10" s="19"/>
      <c r="T10" s="20"/>
      <c r="U10" s="14"/>
    </row>
    <row r="11" spans="1:21" ht="153" x14ac:dyDescent="0.25">
      <c r="A11" s="12" t="s">
        <v>33</v>
      </c>
      <c r="B11" s="12" t="s">
        <v>144</v>
      </c>
      <c r="C11" s="12" t="s">
        <v>145</v>
      </c>
      <c r="D11" s="12" t="s">
        <v>26</v>
      </c>
      <c r="E11" s="12" t="s">
        <v>146</v>
      </c>
      <c r="F11" s="15">
        <v>4</v>
      </c>
      <c r="G11" s="15">
        <v>3</v>
      </c>
      <c r="H11" s="16" t="str">
        <f>IF(G11&lt;&gt;"",VLOOKUP(CONCATENATE(F11,G11),'[1]Lookup Tables'!$E$2:$F$26,2,FALSE),"")</f>
        <v xml:space="preserve">M </v>
      </c>
      <c r="I11" s="14">
        <f>IF(G11&lt;&gt;"",VLOOKUP(CONCATENATE(F11,G11),'[1]Lookup Tables'!$E$2:$G$26,3,FALSE),"")</f>
        <v>17</v>
      </c>
      <c r="J11" s="12" t="s">
        <v>147</v>
      </c>
      <c r="K11" s="12" t="s">
        <v>34</v>
      </c>
      <c r="L11" s="13" t="s">
        <v>35</v>
      </c>
      <c r="M11" s="17">
        <v>2</v>
      </c>
      <c r="N11" s="17">
        <v>2</v>
      </c>
      <c r="O11" s="18" t="str">
        <f>IF(N11&lt;&gt;"",VLOOKUP(CONCATENATE(M11,N11),'[1]Lookup Tables'!$E$2:$F$26,2,FALSE),"")</f>
        <v xml:space="preserve">L </v>
      </c>
      <c r="P11" s="14">
        <f>IF(N11&lt;&gt;"",VLOOKUP(CONCATENATE(M11,N11),'[1]Lookup Tables'!$E$2:$G$26,3,FALSE),"")</f>
        <v>5</v>
      </c>
      <c r="Q11" s="12" t="s">
        <v>36</v>
      </c>
      <c r="R11" s="19">
        <v>1</v>
      </c>
      <c r="S11" s="19">
        <v>2</v>
      </c>
      <c r="T11" s="20" t="str">
        <f>IF(S11&lt;&gt;"",VLOOKUP(CONCATENATE(R11,S11),'[1]Lookup Tables'!$E$2:$F$26,2,FALSE),"")</f>
        <v xml:space="preserve">L </v>
      </c>
      <c r="U11" s="14">
        <f>IF(S11&lt;&gt;"",VLOOKUP(CONCATENATE(R11,S11),'[1]Lookup Tables'!$E$2:$G$26,3,FALSE),"")</f>
        <v>3</v>
      </c>
    </row>
    <row r="12" spans="1:21" ht="178.5" x14ac:dyDescent="0.25">
      <c r="A12" s="12" t="s">
        <v>33</v>
      </c>
      <c r="B12" s="12" t="s">
        <v>37</v>
      </c>
      <c r="C12" s="12" t="s">
        <v>38</v>
      </c>
      <c r="D12" s="12" t="s">
        <v>24</v>
      </c>
      <c r="E12" s="12" t="s">
        <v>39</v>
      </c>
      <c r="F12" s="15">
        <v>4</v>
      </c>
      <c r="G12" s="15">
        <v>3</v>
      </c>
      <c r="H12" s="16" t="str">
        <f>IF(G12&lt;&gt;"",VLOOKUP(CONCATENATE(F12,G12),'[1]Lookup Tables'!$E$2:$F$26,2,FALSE),"")</f>
        <v xml:space="preserve">M </v>
      </c>
      <c r="I12" s="14">
        <f>IF(G12&lt;&gt;"",VLOOKUP(CONCATENATE(F12,G12),'[1]Lookup Tables'!$E$2:$G$26,3,FALSE),"")</f>
        <v>17</v>
      </c>
      <c r="J12" s="12" t="s">
        <v>40</v>
      </c>
      <c r="K12" s="12" t="s">
        <v>29</v>
      </c>
      <c r="L12" s="13" t="s">
        <v>21</v>
      </c>
      <c r="M12" s="17">
        <v>2</v>
      </c>
      <c r="N12" s="17">
        <v>2</v>
      </c>
      <c r="O12" s="18" t="str">
        <f>IF(N12&lt;&gt;"",VLOOKUP(CONCATENATE(M12,N12),'[1]Lookup Tables'!$E$2:$F$26,2,FALSE),"")</f>
        <v xml:space="preserve">L </v>
      </c>
      <c r="P12" s="14">
        <f>IF(N12&lt;&gt;"",VLOOKUP(CONCATENATE(M12,N12),'[1]Lookup Tables'!$E$2:$G$26,3,FALSE),"")</f>
        <v>5</v>
      </c>
      <c r="Q12" s="12" t="s">
        <v>41</v>
      </c>
      <c r="R12" s="19">
        <v>1</v>
      </c>
      <c r="S12" s="19">
        <v>2</v>
      </c>
      <c r="T12" s="20" t="str">
        <f>IF(S12&lt;&gt;"",VLOOKUP(CONCATENATE(R12,S12),'[1]Lookup Tables'!$E$2:$F$26,2,FALSE),"")</f>
        <v xml:space="preserve">L </v>
      </c>
      <c r="U12" s="14">
        <f>IF(S12&lt;&gt;"",VLOOKUP(CONCATENATE(R12,S12),'[1]Lookup Tables'!$E$2:$G$26,3,FALSE),"")</f>
        <v>3</v>
      </c>
    </row>
    <row r="13" spans="1:21" ht="126.75" customHeight="1" x14ac:dyDescent="0.25">
      <c r="A13" s="12" t="s">
        <v>148</v>
      </c>
      <c r="B13" s="12" t="s">
        <v>149</v>
      </c>
      <c r="C13" s="12" t="s">
        <v>150</v>
      </c>
      <c r="D13" s="12" t="s">
        <v>26</v>
      </c>
      <c r="E13" s="12" t="s">
        <v>43</v>
      </c>
      <c r="F13" s="15">
        <v>3</v>
      </c>
      <c r="G13" s="15">
        <v>3</v>
      </c>
      <c r="H13" s="16" t="str">
        <f>IF(G13&lt;&gt;"",VLOOKUP(CONCATENATE(F13,G13),'[1]Lookup Tables'!$E$2:$F$26,2,FALSE),"")</f>
        <v xml:space="preserve">M </v>
      </c>
      <c r="I13" s="14">
        <f>IF(G13&lt;&gt;"",VLOOKUP(CONCATENATE(F13,G13),'[1]Lookup Tables'!$E$2:$G$26,3,FALSE),"")</f>
        <v>13</v>
      </c>
      <c r="J13" s="12" t="s">
        <v>151</v>
      </c>
      <c r="K13" s="12" t="s">
        <v>44</v>
      </c>
      <c r="L13" s="13" t="s">
        <v>27</v>
      </c>
      <c r="M13" s="17">
        <v>2</v>
      </c>
      <c r="N13" s="17">
        <v>1</v>
      </c>
      <c r="O13" s="18" t="str">
        <f>IF(N13&lt;&gt;"",VLOOKUP(CONCATENATE(M13,N13),'[1]Lookup Tables'!$E$2:$F$26,2,FALSE),"")</f>
        <v xml:space="preserve">L </v>
      </c>
      <c r="P13" s="14">
        <f>IF(N13&lt;&gt;"",VLOOKUP(CONCATENATE(M13,N13),'[1]Lookup Tables'!$E$2:$G$26,3,FALSE),"")</f>
        <v>2</v>
      </c>
      <c r="Q13" s="12"/>
      <c r="R13" s="19"/>
      <c r="S13" s="19"/>
      <c r="T13" s="20" t="str">
        <f>IF(S13&lt;&gt;"",VLOOKUP(CONCATENATE(R13,S13),'[1]Lookup Tables'!$E$2:$F$26,2,FALSE),"")</f>
        <v/>
      </c>
      <c r="U13" s="14" t="str">
        <f>IF(S13&lt;&gt;"",VLOOKUP(CONCATENATE(R13,S13),'[1]Lookup Tables'!$E$2:$G$26,3,FALSE),"")</f>
        <v/>
      </c>
    </row>
    <row r="14" spans="1:21" ht="63.75" x14ac:dyDescent="0.25">
      <c r="A14" s="12" t="s">
        <v>42</v>
      </c>
      <c r="B14" s="12" t="s">
        <v>45</v>
      </c>
      <c r="C14" s="12" t="s">
        <v>46</v>
      </c>
      <c r="D14" s="12" t="s">
        <v>26</v>
      </c>
      <c r="E14" s="12" t="s">
        <v>47</v>
      </c>
      <c r="F14" s="15">
        <v>3</v>
      </c>
      <c r="G14" s="15">
        <v>2</v>
      </c>
      <c r="H14" s="16" t="str">
        <f>IF(G14&lt;&gt;"",VLOOKUP(CONCATENATE(F14,G14),'[1]Lookup Tables'!$E$2:$F$26,2,FALSE),"")</f>
        <v xml:space="preserve">M </v>
      </c>
      <c r="I14" s="14">
        <f>IF(G14&lt;&gt;"",VLOOKUP(CONCATENATE(F14,G14),'[1]Lookup Tables'!$E$2:$G$26,3,FALSE),"")</f>
        <v>8</v>
      </c>
      <c r="J14" s="12" t="s">
        <v>48</v>
      </c>
      <c r="K14" s="12" t="s">
        <v>49</v>
      </c>
      <c r="L14" s="13" t="s">
        <v>27</v>
      </c>
      <c r="M14" s="17">
        <v>3</v>
      </c>
      <c r="N14" s="17">
        <v>2</v>
      </c>
      <c r="O14" s="18" t="str">
        <f>IF(N14&lt;&gt;"",VLOOKUP(CONCATENATE(M14,N14),'[1]Lookup Tables'!$E$2:$F$26,2,FALSE),"")</f>
        <v xml:space="preserve">M </v>
      </c>
      <c r="P14" s="14">
        <f>IF(N14&lt;&gt;"",VLOOKUP(CONCATENATE(M14,N14),'[1]Lookup Tables'!$E$2:$G$26,3,FALSE),"")</f>
        <v>8</v>
      </c>
      <c r="Q14" s="12"/>
      <c r="R14" s="19"/>
      <c r="S14" s="19"/>
      <c r="T14" s="20" t="str">
        <f>IF(S14&lt;&gt;"",VLOOKUP(CONCATENATE(R14,S14),'[1]Lookup Tables'!$E$2:$F$26,2,FALSE),"")</f>
        <v/>
      </c>
      <c r="U14" s="14" t="str">
        <f>IF(S14&lt;&gt;"",VLOOKUP(CONCATENATE(R14,S14),'[1]Lookup Tables'!$E$2:$G$26,3,FALSE),"")</f>
        <v/>
      </c>
    </row>
    <row r="15" spans="1:21" ht="152.25" customHeight="1" x14ac:dyDescent="0.25">
      <c r="A15" s="12" t="s">
        <v>50</v>
      </c>
      <c r="B15" s="12" t="s">
        <v>51</v>
      </c>
      <c r="C15" s="12" t="s">
        <v>52</v>
      </c>
      <c r="D15" s="12" t="s">
        <v>26</v>
      </c>
      <c r="E15" s="12" t="s">
        <v>53</v>
      </c>
      <c r="F15" s="15">
        <v>4</v>
      </c>
      <c r="G15" s="15">
        <v>4</v>
      </c>
      <c r="H15" s="16" t="str">
        <f>IF(G15&lt;&gt;"",VLOOKUP(CONCATENATE(F15,G15),'[1]Lookup Tables'!$E$2:$F$26,2,FALSE),"")</f>
        <v xml:space="preserve">H </v>
      </c>
      <c r="I15" s="14">
        <f>IF(G15&lt;&gt;"",VLOOKUP(CONCATENATE(F15,G15),'[1]Lookup Tables'!$E$2:$G$26,3,FALSE),"")</f>
        <v>22</v>
      </c>
      <c r="J15" s="12" t="s">
        <v>152</v>
      </c>
      <c r="K15" s="12" t="s">
        <v>54</v>
      </c>
      <c r="L15" s="13" t="s">
        <v>21</v>
      </c>
      <c r="M15" s="17">
        <v>1</v>
      </c>
      <c r="N15" s="17">
        <v>4</v>
      </c>
      <c r="O15" s="18" t="str">
        <f>IF(N15&lt;&gt;"",VLOOKUP(CONCATENATE(M15,N15),'[1]Lookup Tables'!$E$2:$F$26,2,FALSE),"")</f>
        <v xml:space="preserve">M </v>
      </c>
      <c r="P15" s="14">
        <f>IF(N15&lt;&gt;"",VLOOKUP(CONCATENATE(M15,N15),'[1]Lookup Tables'!$E$2:$G$26,3,FALSE),"")</f>
        <v>10</v>
      </c>
      <c r="Q15" s="12"/>
      <c r="R15" s="19"/>
      <c r="S15" s="19"/>
      <c r="T15" s="20" t="str">
        <f>IF(S15&lt;&gt;"",VLOOKUP(CONCATENATE(R15,S15),'[1]Lookup Tables'!$E$2:$F$26,2,FALSE),"")</f>
        <v/>
      </c>
      <c r="U15" s="14" t="str">
        <f>IF(S15&lt;&gt;"",VLOOKUP(CONCATENATE(R15,S15),'[1]Lookup Tables'!$E$2:$G$26,3,FALSE),"")</f>
        <v/>
      </c>
    </row>
    <row r="16" spans="1:21" ht="51" x14ac:dyDescent="0.25">
      <c r="A16" s="12" t="s">
        <v>55</v>
      </c>
      <c r="B16" s="12" t="s">
        <v>56</v>
      </c>
      <c r="C16" s="12" t="s">
        <v>57</v>
      </c>
      <c r="D16" s="12" t="s">
        <v>26</v>
      </c>
      <c r="E16" s="12" t="s">
        <v>58</v>
      </c>
      <c r="F16" s="15">
        <v>3</v>
      </c>
      <c r="G16" s="15">
        <v>3</v>
      </c>
      <c r="H16" s="16" t="str">
        <f>IF(G16&lt;&gt;"",VLOOKUP(CONCATENATE(F16,G16),'[1]Lookup Tables'!$E$2:$F$26,2,FALSE),"")</f>
        <v xml:space="preserve">M </v>
      </c>
      <c r="I16" s="14">
        <f>IF(G16&lt;&gt;"",VLOOKUP(CONCATENATE(F16,G16),'[1]Lookup Tables'!$E$2:$G$26,3,FALSE),"")</f>
        <v>13</v>
      </c>
      <c r="J16" s="12" t="s">
        <v>59</v>
      </c>
      <c r="K16" s="12" t="s">
        <v>60</v>
      </c>
      <c r="L16" s="13" t="s">
        <v>21</v>
      </c>
      <c r="M16" s="17">
        <v>1</v>
      </c>
      <c r="N16" s="17">
        <v>2</v>
      </c>
      <c r="O16" s="18" t="str">
        <f>IF(N16&lt;&gt;"",VLOOKUP(CONCATENATE(M16,N16),'[1]Lookup Tables'!$E$2:$F$26,2,FALSE),"")</f>
        <v xml:space="preserve">L </v>
      </c>
      <c r="P16" s="14">
        <f>IF(N16&lt;&gt;"",VLOOKUP(CONCATENATE(M16,N16),'[1]Lookup Tables'!$E$2:$G$26,3,FALSE),"")</f>
        <v>3</v>
      </c>
      <c r="Q16" s="12"/>
      <c r="R16" s="19"/>
      <c r="S16" s="19"/>
      <c r="T16" s="20" t="str">
        <f>IF(S16&lt;&gt;"",VLOOKUP(CONCATENATE(R16,S16),'[1]Lookup Tables'!$E$2:$F$26,2,FALSE),"")</f>
        <v/>
      </c>
      <c r="U16" s="14" t="str">
        <f>IF(S16&lt;&gt;"",VLOOKUP(CONCATENATE(R16,S16),'[1]Lookup Tables'!$E$2:$G$26,3,FALSE),"")</f>
        <v/>
      </c>
    </row>
    <row r="17" spans="1:21" ht="117" customHeight="1" x14ac:dyDescent="0.25">
      <c r="A17" s="12" t="s">
        <v>61</v>
      </c>
      <c r="B17" s="12" t="s">
        <v>62</v>
      </c>
      <c r="C17" s="12" t="s">
        <v>63</v>
      </c>
      <c r="D17" s="12" t="s">
        <v>26</v>
      </c>
      <c r="E17" s="12" t="s">
        <v>64</v>
      </c>
      <c r="F17" s="15">
        <v>3</v>
      </c>
      <c r="G17" s="15">
        <v>3</v>
      </c>
      <c r="H17" s="16" t="str">
        <f>IF(G17&lt;&gt;"",VLOOKUP(CONCATENATE(F17,G17),'[1]Lookup Tables'!$E$2:$F$26,2,FALSE),"")</f>
        <v xml:space="preserve">M </v>
      </c>
      <c r="I17" s="14">
        <f>IF(G17&lt;&gt;"",VLOOKUP(CONCATENATE(F17,G17),'[1]Lookup Tables'!$E$2:$G$26,3,FALSE),"")</f>
        <v>13</v>
      </c>
      <c r="J17" s="12" t="s">
        <v>153</v>
      </c>
      <c r="K17" s="12" t="s">
        <v>65</v>
      </c>
      <c r="L17" s="13" t="s">
        <v>21</v>
      </c>
      <c r="M17" s="17">
        <v>2</v>
      </c>
      <c r="N17" s="17">
        <v>2</v>
      </c>
      <c r="O17" s="18" t="str">
        <f>IF(N17&lt;&gt;"",VLOOKUP(CONCATENATE(M17,N17),'[1]Lookup Tables'!$E$2:$F$26,2,FALSE),"")</f>
        <v xml:space="preserve">L </v>
      </c>
      <c r="P17" s="14">
        <f>IF(N17&lt;&gt;"",VLOOKUP(CONCATENATE(M17,N17),'[1]Lookup Tables'!$E$2:$G$26,3,FALSE),"")</f>
        <v>5</v>
      </c>
      <c r="Q17" s="12"/>
      <c r="R17" s="19"/>
      <c r="S17" s="19"/>
      <c r="T17" s="20" t="str">
        <f>IF(S17&lt;&gt;"",VLOOKUP(CONCATENATE(R17,S17),'[1]Lookup Tables'!$E$2:$F$26,2,FALSE),"")</f>
        <v/>
      </c>
      <c r="U17" s="14" t="str">
        <f>IF(S17&lt;&gt;"",VLOOKUP(CONCATENATE(R17,S17),'[1]Lookup Tables'!$E$2:$G$26,3,FALSE),"")</f>
        <v/>
      </c>
    </row>
    <row r="18" spans="1:21" ht="129.75" customHeight="1" x14ac:dyDescent="0.25">
      <c r="A18" s="12" t="s">
        <v>66</v>
      </c>
      <c r="B18" s="12" t="s">
        <v>67</v>
      </c>
      <c r="C18" s="12" t="s">
        <v>68</v>
      </c>
      <c r="D18" s="12" t="s">
        <v>20</v>
      </c>
      <c r="E18" s="12" t="s">
        <v>69</v>
      </c>
      <c r="F18" s="15">
        <v>4</v>
      </c>
      <c r="G18" s="15">
        <v>2</v>
      </c>
      <c r="H18" s="16" t="str">
        <f>IF(G18&lt;&gt;"",VLOOKUP(CONCATENATE(F18,G18),'[1]Lookup Tables'!$E$2:$F$26,2,FALSE),"")</f>
        <v xml:space="preserve">M </v>
      </c>
      <c r="I18" s="14">
        <f>IF(G18&lt;&gt;"",VLOOKUP(CONCATENATE(F18,G18),'[1]Lookup Tables'!$E$2:$G$26,3,FALSE),"")</f>
        <v>12</v>
      </c>
      <c r="J18" s="12" t="s">
        <v>154</v>
      </c>
      <c r="K18" s="12" t="s">
        <v>70</v>
      </c>
      <c r="L18" s="13" t="s">
        <v>27</v>
      </c>
      <c r="M18" s="17">
        <v>2</v>
      </c>
      <c r="N18" s="17">
        <v>2</v>
      </c>
      <c r="O18" s="18" t="str">
        <f>IF(N18&lt;&gt;"",VLOOKUP(CONCATENATE(M18,N18),'[1]Lookup Tables'!$E$2:$F$26,2,FALSE),"")</f>
        <v xml:space="preserve">L </v>
      </c>
      <c r="P18" s="14">
        <f>IF(N18&lt;&gt;"",VLOOKUP(CONCATENATE(M18,N18),'[1]Lookup Tables'!$E$2:$G$26,3,FALSE),"")</f>
        <v>5</v>
      </c>
      <c r="Q18" s="12" t="s">
        <v>71</v>
      </c>
      <c r="R18" s="19">
        <v>1</v>
      </c>
      <c r="S18" s="19">
        <v>2</v>
      </c>
      <c r="T18" s="20" t="str">
        <f>IF(S18&lt;&gt;"",VLOOKUP(CONCATENATE(R18,S18),'[1]Lookup Tables'!$E$2:$F$26,2,FALSE),"")</f>
        <v xml:space="preserve">L </v>
      </c>
      <c r="U18" s="14">
        <f>IF(S18&lt;&gt;"",VLOOKUP(CONCATENATE(R18,S18),'[1]Lookup Tables'!$E$2:$G$26,3,FALSE),"")</f>
        <v>3</v>
      </c>
    </row>
    <row r="19" spans="1:21" ht="178.5" x14ac:dyDescent="0.25">
      <c r="A19" s="12" t="s">
        <v>72</v>
      </c>
      <c r="B19" s="12" t="s">
        <v>73</v>
      </c>
      <c r="C19" s="12" t="s">
        <v>74</v>
      </c>
      <c r="D19" s="12" t="s">
        <v>20</v>
      </c>
      <c r="E19" s="12" t="s">
        <v>75</v>
      </c>
      <c r="F19" s="15">
        <v>4</v>
      </c>
      <c r="G19" s="15">
        <v>3</v>
      </c>
      <c r="H19" s="16" t="str">
        <f>IF(G19&lt;&gt;"",VLOOKUP(CONCATENATE(F19,G19),'[1]Lookup Tables'!$E$2:$F$26,2,FALSE),"")</f>
        <v xml:space="preserve">M </v>
      </c>
      <c r="I19" s="14">
        <f>IF(G19&lt;&gt;"",VLOOKUP(CONCATENATE(F19,G19),'[1]Lookup Tables'!$E$2:$G$26,3,FALSE),"")</f>
        <v>17</v>
      </c>
      <c r="J19" s="12" t="s">
        <v>76</v>
      </c>
      <c r="K19" s="12" t="s">
        <v>77</v>
      </c>
      <c r="L19" s="13" t="s">
        <v>27</v>
      </c>
      <c r="M19" s="17">
        <v>2</v>
      </c>
      <c r="N19" s="17">
        <v>3</v>
      </c>
      <c r="O19" s="18" t="str">
        <f>IF(N19&lt;&gt;"",VLOOKUP(CONCATENATE(M19,N19),'[1]Lookup Tables'!$E$2:$F$26,2,FALSE),"")</f>
        <v xml:space="preserve">M </v>
      </c>
      <c r="P19" s="14">
        <f>IF(N19&lt;&gt;"",VLOOKUP(CONCATENATE(M19,N19),'[1]Lookup Tables'!$E$2:$G$26,3,FALSE),"")</f>
        <v>9</v>
      </c>
      <c r="Q19" s="12" t="s">
        <v>78</v>
      </c>
      <c r="R19" s="19">
        <v>1</v>
      </c>
      <c r="S19" s="19">
        <v>3</v>
      </c>
      <c r="T19" s="20" t="str">
        <f>IF(S19&lt;&gt;"",VLOOKUP(CONCATENATE(R19,S19),'[1]Lookup Tables'!$E$2:$F$26,2,FALSE),"")</f>
        <v xml:space="preserve">L </v>
      </c>
      <c r="U19" s="14">
        <f>IF(S19&lt;&gt;"",VLOOKUP(CONCATENATE(R19,S19),'[1]Lookup Tables'!$E$2:$G$26,3,FALSE),"")</f>
        <v>6</v>
      </c>
    </row>
    <row r="20" spans="1:21" ht="178.5" x14ac:dyDescent="0.25">
      <c r="A20" s="12" t="s">
        <v>79</v>
      </c>
      <c r="B20" s="12" t="s">
        <v>80</v>
      </c>
      <c r="C20" s="12" t="s">
        <v>81</v>
      </c>
      <c r="D20" s="12" t="s">
        <v>20</v>
      </c>
      <c r="E20" s="12" t="s">
        <v>82</v>
      </c>
      <c r="F20" s="15">
        <v>3</v>
      </c>
      <c r="G20" s="15">
        <v>4</v>
      </c>
      <c r="H20" s="16" t="str">
        <f>IF(G20&lt;&gt;"",VLOOKUP(CONCATENATE(F20,G20),'[1]Lookup Tables'!$E$2:$F$26,2,FALSE),"")</f>
        <v xml:space="preserve">M </v>
      </c>
      <c r="I20" s="14">
        <f>IF(G20&lt;&gt;"",VLOOKUP(CONCATENATE(F20,G20),'[1]Lookup Tables'!$E$2:$G$26,3,FALSE),"")</f>
        <v>18</v>
      </c>
      <c r="J20" s="12" t="s">
        <v>83</v>
      </c>
      <c r="K20" s="12" t="s">
        <v>84</v>
      </c>
      <c r="L20" s="13" t="s">
        <v>21</v>
      </c>
      <c r="M20" s="17">
        <v>1</v>
      </c>
      <c r="N20" s="17">
        <v>3</v>
      </c>
      <c r="O20" s="18" t="str">
        <f>IF(N20&lt;&gt;"",VLOOKUP(CONCATENATE(M20,N20),'[1]Lookup Tables'!$E$2:$F$26,2,FALSE),"")</f>
        <v xml:space="preserve">L </v>
      </c>
      <c r="P20" s="14">
        <f>IF(N20&lt;&gt;"",VLOOKUP(CONCATENATE(M20,N20),'[1]Lookup Tables'!$E$2:$G$26,3,FALSE),"")</f>
        <v>6</v>
      </c>
      <c r="Q20" s="12" t="s">
        <v>85</v>
      </c>
      <c r="R20" s="19">
        <v>1</v>
      </c>
      <c r="S20" s="19">
        <v>2</v>
      </c>
      <c r="T20" s="20" t="str">
        <f>IF(S20&lt;&gt;"",VLOOKUP(CONCATENATE(R20,S20),'[1]Lookup Tables'!$E$2:$F$26,2,FALSE),"")</f>
        <v xml:space="preserve">L </v>
      </c>
      <c r="U20" s="14">
        <f>IF(S20&lt;&gt;"",VLOOKUP(CONCATENATE(R20,S20),'[1]Lookup Tables'!$E$2:$G$26,3,FALSE),"")</f>
        <v>3</v>
      </c>
    </row>
    <row r="21" spans="1:21" ht="51" x14ac:dyDescent="0.25">
      <c r="A21" s="12" t="s">
        <v>86</v>
      </c>
      <c r="B21" s="12" t="s">
        <v>87</v>
      </c>
      <c r="C21" s="12" t="s">
        <v>88</v>
      </c>
      <c r="D21" s="12" t="s">
        <v>20</v>
      </c>
      <c r="E21" s="12" t="s">
        <v>89</v>
      </c>
      <c r="F21" s="15">
        <v>4</v>
      </c>
      <c r="G21" s="15">
        <v>4</v>
      </c>
      <c r="H21" s="16" t="str">
        <f>IF(G21&lt;&gt;"",VLOOKUP(CONCATENATE(F21,G21),'[1]Lookup Tables'!$E$2:$F$26,2,FALSE),"")</f>
        <v xml:space="preserve">H </v>
      </c>
      <c r="I21" s="14">
        <f>IF(G21&lt;&gt;"",VLOOKUP(CONCATENATE(F21,G21),'[1]Lookup Tables'!$E$2:$G$26,3,FALSE),"")</f>
        <v>22</v>
      </c>
      <c r="J21" s="12" t="s">
        <v>90</v>
      </c>
      <c r="K21" s="12" t="s">
        <v>91</v>
      </c>
      <c r="L21" s="13" t="s">
        <v>35</v>
      </c>
      <c r="M21" s="17">
        <v>2</v>
      </c>
      <c r="N21" s="17">
        <v>4</v>
      </c>
      <c r="O21" s="18" t="str">
        <f>IF(N21&lt;&gt;"",VLOOKUP(CONCATENATE(M21,N21),'[1]Lookup Tables'!$E$2:$F$26,2,FALSE),"")</f>
        <v xml:space="preserve">M </v>
      </c>
      <c r="P21" s="14">
        <f>IF(N21&lt;&gt;"",VLOOKUP(CONCATENATE(M21,N21),'[1]Lookup Tables'!$E$2:$G$26,3,FALSE),"")</f>
        <v>14</v>
      </c>
      <c r="Q21" s="12"/>
      <c r="R21" s="19"/>
      <c r="S21" s="19"/>
      <c r="T21" s="20" t="str">
        <f>IF(S21&lt;&gt;"",VLOOKUP(CONCATENATE(R21,S21),'[1]Lookup Tables'!$E$2:$F$26,2,FALSE),"")</f>
        <v/>
      </c>
      <c r="U21" s="14" t="str">
        <f>IF(S21&lt;&gt;"",VLOOKUP(CONCATENATE(R21,S21),'[1]Lookup Tables'!$E$2:$G$26,3,FALSE),"")</f>
        <v/>
      </c>
    </row>
    <row r="22" spans="1:21" ht="153" x14ac:dyDescent="0.25">
      <c r="A22" s="12" t="s">
        <v>92</v>
      </c>
      <c r="B22" s="12" t="s">
        <v>93</v>
      </c>
      <c r="C22" s="12" t="s">
        <v>94</v>
      </c>
      <c r="D22" s="12" t="s">
        <v>26</v>
      </c>
      <c r="E22" s="12" t="s">
        <v>95</v>
      </c>
      <c r="F22" s="15">
        <v>4</v>
      </c>
      <c r="G22" s="15">
        <v>4</v>
      </c>
      <c r="H22" s="16" t="str">
        <f>IF(G22&lt;&gt;"",VLOOKUP(CONCATENATE(F22,G22),'[1]Lookup Tables'!$E$2:$F$26,2,FALSE),"")</f>
        <v xml:space="preserve">H </v>
      </c>
      <c r="I22" s="14">
        <f>IF(G22&lt;&gt;"",VLOOKUP(CONCATENATE(F22,G22),'[1]Lookup Tables'!$E$2:$G$26,3,FALSE),"")</f>
        <v>22</v>
      </c>
      <c r="J22" s="12" t="s">
        <v>96</v>
      </c>
      <c r="K22" s="12" t="s">
        <v>97</v>
      </c>
      <c r="L22" s="13" t="s">
        <v>21</v>
      </c>
      <c r="M22" s="17">
        <v>1</v>
      </c>
      <c r="N22" s="17">
        <v>2</v>
      </c>
      <c r="O22" s="18" t="str">
        <f>IF(N22&lt;&gt;"",VLOOKUP(CONCATENATE(M22,N22),'[1]Lookup Tables'!$E$2:$F$26,2,FALSE),"")</f>
        <v xml:space="preserve">L </v>
      </c>
      <c r="P22" s="14">
        <f>IF(N22&lt;&gt;"",VLOOKUP(CONCATENATE(M22,N22),'[1]Lookup Tables'!$E$2:$G$26,3,FALSE),"")</f>
        <v>3</v>
      </c>
      <c r="Q22" s="12" t="s">
        <v>98</v>
      </c>
      <c r="R22" s="19">
        <v>1</v>
      </c>
      <c r="S22" s="19">
        <v>1</v>
      </c>
      <c r="T22" s="20"/>
      <c r="U22" s="14"/>
    </row>
    <row r="23" spans="1:21" ht="165.75" x14ac:dyDescent="0.25">
      <c r="A23" s="12" t="s">
        <v>99</v>
      </c>
      <c r="B23" s="12" t="s">
        <v>100</v>
      </c>
      <c r="C23" s="12" t="s">
        <v>101</v>
      </c>
      <c r="D23" s="12" t="s">
        <v>26</v>
      </c>
      <c r="E23" s="12" t="s">
        <v>102</v>
      </c>
      <c r="F23" s="15">
        <v>3</v>
      </c>
      <c r="G23" s="15">
        <v>4</v>
      </c>
      <c r="H23" s="16" t="str">
        <f>IF(G23&lt;&gt;"",VLOOKUP(CONCATENATE(F23,G23),'[1]Lookup Tables'!$E$2:$F$26,2,FALSE),"")</f>
        <v xml:space="preserve">M </v>
      </c>
      <c r="I23" s="14">
        <f>IF(G23&lt;&gt;"",VLOOKUP(CONCATENATE(F23,G23),'[1]Lookup Tables'!$E$2:$G$26,3,FALSE),"")</f>
        <v>18</v>
      </c>
      <c r="J23" s="12" t="s">
        <v>103</v>
      </c>
      <c r="K23" s="12" t="s">
        <v>104</v>
      </c>
      <c r="L23" s="13" t="s">
        <v>27</v>
      </c>
      <c r="M23" s="17">
        <v>3</v>
      </c>
      <c r="N23" s="17">
        <v>3</v>
      </c>
      <c r="O23" s="18" t="str">
        <f>IF(N23&lt;&gt;"",VLOOKUP(CONCATENATE(M23,N23),'[1]Lookup Tables'!$E$2:$F$26,2,FALSE),"")</f>
        <v xml:space="preserve">M </v>
      </c>
      <c r="P23" s="14">
        <f>IF(N23&lt;&gt;"",VLOOKUP(CONCATENATE(M23,N23),'[1]Lookup Tables'!$E$2:$G$26,3,FALSE),"")</f>
        <v>13</v>
      </c>
      <c r="Q23" s="12" t="s">
        <v>105</v>
      </c>
      <c r="R23" s="19">
        <v>2</v>
      </c>
      <c r="S23" s="19">
        <v>2</v>
      </c>
      <c r="T23" s="20" t="str">
        <f>IF(S23&lt;&gt;"",VLOOKUP(CONCATENATE(R23,S23),'[1]Lookup Tables'!$E$2:$F$26,2,FALSE),"")</f>
        <v xml:space="preserve">L </v>
      </c>
      <c r="U23" s="14">
        <f>IF(S23&lt;&gt;"",VLOOKUP(CONCATENATE(R23,S23),'[1]Lookup Tables'!$E$2:$G$26,3,FALSE),"")</f>
        <v>5</v>
      </c>
    </row>
    <row r="24" spans="1:21" ht="15.75" x14ac:dyDescent="0.25">
      <c r="A24" s="3"/>
      <c r="B24" s="5"/>
      <c r="C24" s="5"/>
      <c r="D24" s="6"/>
      <c r="E24" s="6"/>
      <c r="F24" s="3"/>
      <c r="G24" s="3"/>
      <c r="H24" s="4" t="str">
        <f>IF(G24&lt;&gt;"",VLOOKUP(CONCATENATE(F24,G24),'[1]Lookup Tables'!$E$2:$F$26,2,FALSE),"")</f>
        <v/>
      </c>
      <c r="I24" s="4" t="str">
        <f>IF(G24&lt;&gt;"",VLOOKUP(CONCATENATE(F24,G24),'[1]Lookup Tables'!$E$2:$G$26,3,FALSE),"")</f>
        <v/>
      </c>
      <c r="J24" s="5"/>
      <c r="K24" s="5"/>
      <c r="L24" s="3"/>
      <c r="M24" s="3"/>
      <c r="N24" s="3"/>
      <c r="O24" s="4" t="str">
        <f>IF(N24&lt;&gt;"",VLOOKUP(CONCATENATE(M24,N24),'[1]Lookup Tables'!$E$2:$F$26,2,FALSE),"")</f>
        <v/>
      </c>
      <c r="P24" s="4" t="str">
        <f>IF(N24&lt;&gt;"",VLOOKUP(CONCATENATE(M24,N24),'[1]Lookup Tables'!$E$2:$G$26,3,FALSE),"")</f>
        <v/>
      </c>
      <c r="Q24" s="5"/>
      <c r="R24" s="3"/>
      <c r="S24" s="3"/>
      <c r="T24" s="4"/>
      <c r="U24" s="4"/>
    </row>
    <row r="25" spans="1:21" ht="15.75" x14ac:dyDescent="0.25">
      <c r="A25" s="3"/>
      <c r="B25" s="5"/>
      <c r="C25" s="5"/>
      <c r="D25" s="6"/>
      <c r="E25" s="6"/>
      <c r="F25" s="3"/>
      <c r="G25" s="3"/>
      <c r="H25" s="4" t="str">
        <f>IF(G25&lt;&gt;"",VLOOKUP(CONCATENATE(F25,G25),'[1]Lookup Tables'!$E$2:$F$26,2,FALSE),"")</f>
        <v/>
      </c>
      <c r="I25" s="4" t="str">
        <f>IF(G25&lt;&gt;"",VLOOKUP(CONCATENATE(F25,G25),'[1]Lookup Tables'!$E$2:$G$26,3,FALSE),"")</f>
        <v/>
      </c>
      <c r="J25" s="5"/>
      <c r="K25" s="5"/>
      <c r="L25" s="3"/>
      <c r="M25" s="3"/>
      <c r="N25" s="3"/>
      <c r="O25" s="4" t="str">
        <f>IF(N25&lt;&gt;"",VLOOKUP(CONCATENATE(M25,N25),'[1]Lookup Tables'!$E$2:$F$26,2,FALSE),"")</f>
        <v/>
      </c>
      <c r="P25" s="4" t="str">
        <f>IF(N25&lt;&gt;"",VLOOKUP(CONCATENATE(M25,N25),'[1]Lookup Tables'!$E$2:$G$26,3,FALSE),"")</f>
        <v/>
      </c>
      <c r="Q25" s="5"/>
      <c r="R25" s="3"/>
      <c r="S25" s="3"/>
      <c r="T25" s="4" t="str">
        <f>IF(S25&lt;&gt;"",VLOOKUP(CONCATENATE(R25,S25),'[1]Lookup Tables'!$E$2:$F$26,2,FALSE),"")</f>
        <v/>
      </c>
      <c r="U25" s="4" t="str">
        <f>IF(S25&lt;&gt;"",VLOOKUP(CONCATENATE(R25,S25),'[1]Lookup Tables'!$E$2:$G$26,3,FALSE),"")</f>
        <v/>
      </c>
    </row>
    <row r="26" spans="1:21" ht="15.75" x14ac:dyDescent="0.25">
      <c r="A26" s="3"/>
      <c r="B26" s="5"/>
      <c r="C26" s="5"/>
      <c r="D26" s="6"/>
      <c r="E26" s="6"/>
      <c r="F26" s="3"/>
      <c r="G26" s="3"/>
      <c r="H26" s="4" t="str">
        <f>IF(G26&lt;&gt;"",VLOOKUP(CONCATENATE(F26,G26),'[1]Lookup Tables'!$E$2:$F$26,2,FALSE),"")</f>
        <v/>
      </c>
      <c r="I26" s="4" t="str">
        <f>IF(G26&lt;&gt;"",VLOOKUP(CONCATENATE(F26,G26),'[1]Lookup Tables'!$E$2:$G$26,3,FALSE),"")</f>
        <v/>
      </c>
      <c r="J26" s="5"/>
      <c r="K26" s="5"/>
      <c r="L26" s="3"/>
      <c r="M26" s="3"/>
      <c r="N26" s="3"/>
      <c r="O26" s="4" t="str">
        <f>IF(N26&lt;&gt;"",VLOOKUP(CONCATENATE(M26,N26),'[1]Lookup Tables'!$E$2:$F$26,2,FALSE),"")</f>
        <v/>
      </c>
      <c r="P26" s="4" t="str">
        <f>IF(N26&lt;&gt;"",VLOOKUP(CONCATENATE(M26,N26),'[1]Lookup Tables'!$E$2:$G$26,3,FALSE),"")</f>
        <v/>
      </c>
      <c r="Q26" s="5"/>
      <c r="R26" s="3"/>
      <c r="S26" s="3"/>
      <c r="T26" s="4"/>
      <c r="U26" s="4"/>
    </row>
    <row r="27" spans="1:21" ht="15.75" x14ac:dyDescent="0.25">
      <c r="A27" s="3"/>
      <c r="B27" s="5"/>
      <c r="C27" s="5"/>
      <c r="D27" s="6"/>
      <c r="E27" s="6"/>
      <c r="F27" s="3"/>
      <c r="G27" s="3"/>
      <c r="H27" s="4" t="str">
        <f>IF(G27&lt;&gt;"",VLOOKUP(CONCATENATE(F27,G27),'[1]Lookup Tables'!$E$2:$F$26,2,FALSE),"")</f>
        <v/>
      </c>
      <c r="I27" s="4" t="str">
        <f>IF(G27&lt;&gt;"",VLOOKUP(CONCATENATE(F27,G27),'[1]Lookup Tables'!$E$2:$G$26,3,FALSE),"")</f>
        <v/>
      </c>
      <c r="J27" s="5"/>
      <c r="K27" s="5"/>
      <c r="L27" s="3"/>
      <c r="M27" s="3"/>
      <c r="N27" s="3"/>
      <c r="O27" s="4" t="str">
        <f>IF(N27&lt;&gt;"",VLOOKUP(CONCATENATE(M27,N27),'[1]Lookup Tables'!$E$2:$F$26,2,FALSE),"")</f>
        <v/>
      </c>
      <c r="P27" s="4" t="str">
        <f>IF(N27&lt;&gt;"",VLOOKUP(CONCATENATE(M27,N27),'[1]Lookup Tables'!$E$2:$G$26,3,FALSE),"")</f>
        <v/>
      </c>
      <c r="Q27" s="5"/>
      <c r="R27" s="3"/>
      <c r="S27" s="3"/>
      <c r="T27" s="4" t="str">
        <f>IF(S27&lt;&gt;"",VLOOKUP(CONCATENATE(R27,S27),'[1]Lookup Tables'!$E$2:$F$26,2,FALSE),"")</f>
        <v/>
      </c>
      <c r="U27" s="4" t="str">
        <f>IF(S27&lt;&gt;"",VLOOKUP(CONCATENATE(R27,S27),'[1]Lookup Tables'!$E$2:$G$26,3,FALSE),"")</f>
        <v/>
      </c>
    </row>
    <row r="28" spans="1:21" ht="15.75" x14ac:dyDescent="0.25">
      <c r="A28" s="3"/>
      <c r="B28" s="5"/>
      <c r="C28" s="5"/>
      <c r="D28" s="6"/>
      <c r="E28" s="6"/>
      <c r="F28" s="3"/>
      <c r="G28" s="3"/>
      <c r="H28" s="4" t="str">
        <f>IF(G28&lt;&gt;"",VLOOKUP(CONCATENATE(F28,G28),'[1]Lookup Tables'!$E$2:$F$26,2,FALSE),"")</f>
        <v/>
      </c>
      <c r="I28" s="4" t="str">
        <f>IF(G28&lt;&gt;"",VLOOKUP(CONCATENATE(F28,G28),'[1]Lookup Tables'!$E$2:$G$26,3,FALSE),"")</f>
        <v/>
      </c>
      <c r="J28" s="5"/>
      <c r="K28" s="5"/>
      <c r="L28" s="3"/>
      <c r="M28" s="3"/>
      <c r="N28" s="3"/>
      <c r="O28" s="4" t="str">
        <f>IF(N28&lt;&gt;"",VLOOKUP(CONCATENATE(M28,N28),'[1]Lookup Tables'!$E$2:$F$26,2,FALSE),"")</f>
        <v/>
      </c>
      <c r="P28" s="4" t="str">
        <f>IF(N28&lt;&gt;"",VLOOKUP(CONCATENATE(M28,N28),'[1]Lookup Tables'!$E$2:$G$26,3,FALSE),"")</f>
        <v/>
      </c>
      <c r="Q28" s="5"/>
      <c r="R28" s="3"/>
      <c r="S28" s="3"/>
      <c r="T28" s="4"/>
      <c r="U28" s="4"/>
    </row>
    <row r="29" spans="1:21" ht="15.75" x14ac:dyDescent="0.25">
      <c r="A29" s="3"/>
      <c r="B29" s="5"/>
      <c r="C29" s="5"/>
      <c r="D29" s="6"/>
      <c r="E29" s="6"/>
      <c r="F29" s="3"/>
      <c r="G29" s="3"/>
      <c r="H29" s="4" t="str">
        <f>IF(G29&lt;&gt;"",VLOOKUP(CONCATENATE(F29,G29),'[1]Lookup Tables'!$E$2:$F$26,2,FALSE),"")</f>
        <v/>
      </c>
      <c r="I29" s="4" t="str">
        <f>IF(G29&lt;&gt;"",VLOOKUP(CONCATENATE(F29,G29),'[1]Lookup Tables'!$E$2:$G$26,3,FALSE),"")</f>
        <v/>
      </c>
      <c r="J29" s="5"/>
      <c r="K29" s="5"/>
      <c r="L29" s="3"/>
      <c r="M29" s="3"/>
      <c r="N29" s="3"/>
      <c r="O29" s="4" t="str">
        <f>IF(N29&lt;&gt;"",VLOOKUP(CONCATENATE(M29,N29),'[1]Lookup Tables'!$E$2:$F$26,2,FALSE),"")</f>
        <v/>
      </c>
      <c r="P29" s="4" t="str">
        <f>IF(N29&lt;&gt;"",VLOOKUP(CONCATENATE(M29,N29),'[1]Lookup Tables'!$E$2:$G$26,3,FALSE),"")</f>
        <v/>
      </c>
      <c r="Q29" s="5"/>
      <c r="R29" s="3"/>
      <c r="S29" s="3"/>
      <c r="T29" s="4" t="str">
        <f>IF(S29&lt;&gt;"",VLOOKUP(CONCATENATE(R29,S29),'[1]Lookup Tables'!$E$2:$F$26,2,FALSE),"")</f>
        <v/>
      </c>
      <c r="U29" s="4" t="str">
        <f>IF(S29&lt;&gt;"",VLOOKUP(CONCATENATE(R29,S29),'[1]Lookup Tables'!$E$2:$G$26,3,FALSE),"")</f>
        <v/>
      </c>
    </row>
    <row r="30" spans="1:21" ht="15.75" x14ac:dyDescent="0.25">
      <c r="A30" s="3"/>
      <c r="B30" s="5"/>
      <c r="C30" s="5"/>
      <c r="D30" s="6"/>
      <c r="E30" s="6"/>
      <c r="F30" s="3"/>
      <c r="G30" s="3"/>
      <c r="H30" s="4" t="str">
        <f>IF(G30&lt;&gt;"",VLOOKUP(CONCATENATE(F30,G30),'[1]Lookup Tables'!$E$2:$F$26,2,FALSE),"")</f>
        <v/>
      </c>
      <c r="I30" s="4" t="str">
        <f>IF(G30&lt;&gt;"",VLOOKUP(CONCATENATE(F30,G30),'[1]Lookup Tables'!$E$2:$G$26,3,FALSE),"")</f>
        <v/>
      </c>
      <c r="J30" s="5"/>
      <c r="K30" s="5"/>
      <c r="L30" s="3"/>
      <c r="M30" s="3"/>
      <c r="N30" s="3"/>
      <c r="O30" s="4" t="str">
        <f>IF(N30&lt;&gt;"",VLOOKUP(CONCATENATE(M30,N30),'[1]Lookup Tables'!$E$2:$F$26,2,FALSE),"")</f>
        <v/>
      </c>
      <c r="P30" s="4" t="str">
        <f>IF(N30&lt;&gt;"",VLOOKUP(CONCATENATE(M30,N30),'[1]Lookup Tables'!$E$2:$G$26,3,FALSE),"")</f>
        <v/>
      </c>
      <c r="Q30" s="5"/>
      <c r="R30" s="3"/>
      <c r="S30" s="3"/>
      <c r="T30" s="4"/>
      <c r="U30" s="4"/>
    </row>
    <row r="31" spans="1:21" ht="15.75" x14ac:dyDescent="0.25">
      <c r="A31" s="3"/>
      <c r="B31" s="5"/>
      <c r="C31" s="5"/>
      <c r="D31" s="6"/>
      <c r="E31" s="6"/>
      <c r="F31" s="3"/>
      <c r="G31" s="3"/>
      <c r="H31" s="4" t="str">
        <f>IF(G31&lt;&gt;"",VLOOKUP(CONCATENATE(F31,G31),'[1]Lookup Tables'!$E$2:$F$26,2,FALSE),"")</f>
        <v/>
      </c>
      <c r="I31" s="4" t="str">
        <f>IF(G31&lt;&gt;"",VLOOKUP(CONCATENATE(F31,G31),'[1]Lookup Tables'!$E$2:$G$26,3,FALSE),"")</f>
        <v/>
      </c>
      <c r="J31" s="5"/>
      <c r="K31" s="5"/>
      <c r="L31" s="3"/>
      <c r="M31" s="3"/>
      <c r="N31" s="3"/>
      <c r="O31" s="4" t="str">
        <f>IF(N31&lt;&gt;"",VLOOKUP(CONCATENATE(M31,N31),'[1]Lookup Tables'!$E$2:$F$26,2,FALSE),"")</f>
        <v/>
      </c>
      <c r="P31" s="4" t="str">
        <f>IF(N31&lt;&gt;"",VLOOKUP(CONCATENATE(M31,N31),'[1]Lookup Tables'!$E$2:$G$26,3,FALSE),"")</f>
        <v/>
      </c>
      <c r="Q31" s="5"/>
      <c r="R31" s="3"/>
      <c r="S31" s="3"/>
      <c r="T31" s="4" t="str">
        <f>IF(S31&lt;&gt;"",VLOOKUP(CONCATENATE(R31,S31),'[1]Lookup Tables'!$E$2:$F$26,2,FALSE),"")</f>
        <v/>
      </c>
      <c r="U31" s="4" t="str">
        <f>IF(S31&lt;&gt;"",VLOOKUP(CONCATENATE(R31,S31),'[1]Lookup Tables'!$E$2:$G$26,3,FALSE),"")</f>
        <v/>
      </c>
    </row>
    <row r="32" spans="1:21" ht="15.75" x14ac:dyDescent="0.25">
      <c r="A32" s="3"/>
      <c r="B32" s="5"/>
      <c r="C32" s="5"/>
      <c r="D32" s="6"/>
      <c r="E32" s="6"/>
      <c r="F32" s="3"/>
      <c r="G32" s="3"/>
      <c r="H32" s="4" t="str">
        <f>IF(G32&lt;&gt;"",VLOOKUP(CONCATENATE(F32,G32),'[1]Lookup Tables'!$E$2:$F$26,2,FALSE),"")</f>
        <v/>
      </c>
      <c r="I32" s="4" t="str">
        <f>IF(G32&lt;&gt;"",VLOOKUP(CONCATENATE(F32,G32),'[1]Lookup Tables'!$E$2:$G$26,3,FALSE),"")</f>
        <v/>
      </c>
      <c r="J32" s="5"/>
      <c r="K32" s="5"/>
      <c r="L32" s="3"/>
      <c r="M32" s="3"/>
      <c r="N32" s="3"/>
      <c r="O32" s="4" t="str">
        <f>IF(N32&lt;&gt;"",VLOOKUP(CONCATENATE(M32,N32),'[1]Lookup Tables'!$E$2:$F$26,2,FALSE),"")</f>
        <v/>
      </c>
      <c r="P32" s="4" t="str">
        <f>IF(N32&lt;&gt;"",VLOOKUP(CONCATENATE(M32,N32),'[1]Lookup Tables'!$E$2:$G$26,3,FALSE),"")</f>
        <v/>
      </c>
      <c r="Q32" s="5"/>
      <c r="R32" s="3"/>
      <c r="S32" s="3"/>
      <c r="T32" s="4"/>
      <c r="U32" s="4"/>
    </row>
  </sheetData>
  <mergeCells count="7">
    <mergeCell ref="C1:U1"/>
    <mergeCell ref="A2:B2"/>
    <mergeCell ref="C2:E2"/>
    <mergeCell ref="F2:I2"/>
    <mergeCell ref="J2:L2"/>
    <mergeCell ref="M2:P2"/>
    <mergeCell ref="R2:U2"/>
  </mergeCells>
  <conditionalFormatting sqref="I4:I32 P4:P32 U4:U32">
    <cfRule type="cellIs" dxfId="5" priority="1" stopIfTrue="1" operator="lessThanOrEqual">
      <formula>7</formula>
    </cfRule>
    <cfRule type="cellIs" dxfId="4" priority="2" stopIfTrue="1" operator="between">
      <formula>8</formula>
      <formula>18</formula>
    </cfRule>
    <cfRule type="cellIs" dxfId="3" priority="3" stopIfTrue="1" operator="greaterThanOrEqual">
      <formula>19</formula>
    </cfRule>
  </conditionalFormatting>
  <conditionalFormatting sqref="T22 T26 T28 T30 T32 T23:U23 T25:U25 T27:U27 T29:U29 T31:U31 T4:U21 T24 H4:I32 O4:P32">
    <cfRule type="expression" dxfId="2" priority="4" stopIfTrue="1">
      <formula>"l6&gt;=22"</formula>
    </cfRule>
    <cfRule type="expression" dxfId="1" priority="5" stopIfTrue="1">
      <formula>"l6&gt;=9"</formula>
    </cfRule>
    <cfRule type="expression" dxfId="0" priority="6" stopIfTrue="1">
      <formula>"l6&gt;=1"</formula>
    </cfRule>
  </conditionalFormatting>
  <dataValidations count="6">
    <dataValidation type="list" allowBlank="1" showInputMessage="1" showErrorMessage="1" promptTitle="Effectiveness of Control" prompt="E - Effective_x000a_P - Partial_x000a_L - Limited" sqref="L4:L32" xr:uid="{B9268739-D61B-4D75-9BAE-1361EB8BD206}">
      <formula1>"E,P,L"</formula1>
    </dataValidation>
    <dataValidation type="list" allowBlank="1" showInputMessage="1" showErrorMessage="1" promptTitle="Select Likelihood from Picklist" prompt="5 - Almost Certain_x000a_4 - Likely_x000a_3 - Possible_x000a_2 - Unlikely_x000a_1 - Rare" sqref="F4:F32 R4:R32 M4:M32" xr:uid="{82A06F17-9E1F-4917-809B-31F76B0797B7}">
      <formula1>"1, 2, 3, 4, 5"</formula1>
    </dataValidation>
    <dataValidation type="list" allowBlank="1" showErrorMessage="1" promptTitle="Consequence" prompt="1 - Insignificant_x000a_2 - Minor_x000a_3 - Moderate_x000a_4 - Major_x000a_5 - Catastrophic" sqref="G4:G32 S4:S32 N4:N32" xr:uid="{47A6A988-0FC2-4A6E-8C5A-66EC6A081AF4}">
      <formula1>"1,2,3,4,5"</formula1>
    </dataValidation>
    <dataValidation type="list" allowBlank="1" showInputMessage="1" showErrorMessage="1" sqref="D4:D23" xr:uid="{1F725EAC-9AAA-41BD-8841-45A0D4FD8BFA}">
      <formula1>"Health and Safety, Environment, Damage/Loss-Business Interuption, Reputation"</formula1>
    </dataValidation>
    <dataValidation allowBlank="1" showErrorMessage="1" sqref="C20:C22 B21:B22 B4:C19 E4:E23" xr:uid="{DD691C75-F789-4A69-AFA2-5F9AC6C79A40}"/>
    <dataValidation allowBlank="1" showErrorMessage="1" promptTitle="Automatically Generated Value" prompt="Do not enter data in this cell.  The value for this cell is automatically calculated" sqref="T22:U22 T24:U24 T26:U26 T28:U28 T30:U30 T32:U32" xr:uid="{C26AEFE5-54CE-4D63-88DE-31FB4BD0A394}"/>
  </dataValidations>
  <pageMargins left="0.25" right="0.25" top="0.75" bottom="0.75" header="0.3" footer="0.3"/>
  <pageSetup paperSize="8" scale="74" fitToHeight="0" orientation="landscape"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Nathan and Tahnee Ridley</dc:creator>
  <cp:lastModifiedBy>Nathan and Tahnee Ridley</cp:lastModifiedBy>
  <cp:lastPrinted>2020-03-04T06:05:38Z</cp:lastPrinted>
  <dcterms:created xsi:type="dcterms:W3CDTF">2020-03-04T06:04:41Z</dcterms:created>
  <dcterms:modified xsi:type="dcterms:W3CDTF">2020-03-04T08:53:42Z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